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Бюджет!$A$17</definedName>
    <definedName name="FIO" localSheetId="0">Бюджет!$E$17</definedName>
    <definedName name="LAST_CELL" localSheetId="0">Бюджет!#REF!</definedName>
    <definedName name="SIGN" localSheetId="0">Бюджет!$A$17:$G$18</definedName>
  </definedNames>
  <calcPr calcId="145621"/>
</workbook>
</file>

<file path=xl/calcChain.xml><?xml version="1.0" encoding="utf-8"?>
<calcChain xmlns="http://schemas.openxmlformats.org/spreadsheetml/2006/main">
  <c r="E37" i="1" l="1"/>
  <c r="E29" i="1"/>
  <c r="E10" i="1"/>
  <c r="E12" i="1"/>
  <c r="E14" i="1"/>
  <c r="E17" i="1"/>
  <c r="E22" i="1"/>
  <c r="E26" i="1"/>
  <c r="E33" i="1"/>
  <c r="E35" i="1"/>
  <c r="E39" i="1"/>
  <c r="E42" i="1"/>
  <c r="E44" i="1"/>
  <c r="E51" i="1"/>
  <c r="E55" i="1"/>
  <c r="E58" i="1"/>
  <c r="E61" i="1"/>
  <c r="E63" i="1"/>
  <c r="E66" i="1"/>
  <c r="E69" i="1"/>
  <c r="E72" i="1"/>
  <c r="E74" i="1"/>
  <c r="E80" i="1"/>
  <c r="E82" i="1"/>
  <c r="E84" i="1"/>
  <c r="E87" i="1"/>
  <c r="E86" i="1" s="1"/>
  <c r="E92" i="1"/>
  <c r="E94" i="1"/>
  <c r="E97" i="1"/>
  <c r="E99" i="1"/>
  <c r="E102" i="1"/>
  <c r="E107" i="1"/>
  <c r="E54" i="1" l="1"/>
  <c r="E79" i="1"/>
  <c r="E60" i="1"/>
  <c r="E41" i="1"/>
  <c r="E9" i="1"/>
  <c r="E91" i="1"/>
  <c r="E16" i="1"/>
  <c r="E96" i="1"/>
  <c r="E71" i="1"/>
  <c r="E8" i="1" l="1"/>
</calcChain>
</file>

<file path=xl/sharedStrings.xml><?xml version="1.0" encoding="utf-8"?>
<sst xmlns="http://schemas.openxmlformats.org/spreadsheetml/2006/main" count="355" uniqueCount="83">
  <si>
    <t>Финансовое управление Златоустовского городского округа</t>
  </si>
  <si>
    <t>Раздел</t>
  </si>
  <si>
    <t>Подраздел</t>
  </si>
  <si>
    <t>Наименование КФСР</t>
  </si>
  <si>
    <t>Итого</t>
  </si>
  <si>
    <t>111</t>
  </si>
  <si>
    <t>Собрание депутатов Златоустовского городского округа</t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</si>
  <si>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</si>
  <si>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</si>
  <si>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</si>
  <si>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</si>
  <si>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12</t>
  </si>
  <si>
    <t>Другие вопросы в области национальной экономики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</si>
  <si>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</si>
  <si>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</si>
  <si>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</si>
  <si>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</si>
  <si>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</si>
  <si>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</si>
  <si>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</si>
  <si>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13</t>
  </si>
  <si>
    <t>Другие общегосударственные вопросы</t>
  </si>
  <si>
    <t>Органы юстиции</t>
  </si>
  <si>
    <t>09</t>
  </si>
  <si>
    <t>14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</si>
  <si>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</si>
  <si>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</si>
  <si>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08</t>
  </si>
  <si>
    <t>Транспорт</t>
  </si>
  <si>
    <t>05</t>
  </si>
  <si>
    <t>Другие вопросы в области охраны окружающей среды</t>
  </si>
  <si>
    <t>Другие вопросы в области культуры, кинематографии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</si>
  <si>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</si>
  <si>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</si>
  <si>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07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</si>
  <si>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</si>
  <si>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</si>
  <si>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</si>
  <si>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</si>
  <si>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</si>
  <si>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10</t>
  </si>
  <si>
    <t>Социальное обеспечение населения</t>
  </si>
  <si>
    <t>Охрана семьи и детства</t>
  </si>
  <si>
    <t>115</t>
  </si>
  <si>
    <t>Профессиональная подготовка, переподготовка и повышение квалификации</t>
  </si>
  <si>
    <t>116</t>
  </si>
  <si>
    <t>Муниципальное казённое учреждение Управление культуры Златоустовского городского округа</t>
  </si>
  <si>
    <t>Культура</t>
  </si>
  <si>
    <t>117</t>
  </si>
  <si>
    <t>Управление социальной защиты населения Златоустовского городского округа</t>
  </si>
  <si>
    <t>Социальное обслуживание населения</t>
  </si>
  <si>
    <t>Другие вопросы в области социальной политики</t>
  </si>
  <si>
    <t>118</t>
  </si>
  <si>
    <t>орган местного самоуправления  "Комитет по управлению имуществом Златоустовского городского округа"</t>
  </si>
  <si>
    <t>Жилищное хозяйство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</si>
  <si>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</si>
  <si>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</si>
  <si>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11</t>
  </si>
  <si>
    <t>Физическая культура</t>
  </si>
  <si>
    <t>Массовый спорт</t>
  </si>
  <si>
    <t>Другие вопросы в области физической культуры и спорта</t>
  </si>
  <si>
    <t>120</t>
  </si>
  <si>
    <t>Контрольно-счетная палата Златоустовского городского округа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</si>
  <si>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</si>
  <si>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</si>
  <si>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Дорожное хозяйство (дорожные фонды)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</si>
  <si>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</si>
  <si>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</si>
  <si>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</si>
  <si>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</si>
  <si>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</si>
  <si>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</si>
  <si>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</si>
  <si>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</si>
  <si>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</si>
  <si>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</si>
  <si>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</si>
  <si>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</si>
  <si>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Код главного распорядителя</t>
  </si>
  <si>
    <t>Сумма                 (тыс. рублей)</t>
  </si>
  <si>
    <t>Защита населения и территории от чрезвычайных ситуаций природного и техногенного характера, пожарная безопасность</t>
  </si>
  <si>
    <t>Расходы бюджета городского округа по ведомственной структуре расходов бюджета                                                          за 1 квартал 2024 года</t>
  </si>
  <si>
    <t xml:space="preserve">ПРИЛОЖЕНИЕ 2
Утверждено
постановлением Администрации
Златоустовского городского округа
от 15.04.2024 г. № 105-П/АДМ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</si>
</sst>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9" x14ac:knownFonts="1">
    <font>
      <sz val="10"/>
      <name val="Arial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.5"/>
      <name val="Times New Roman"/>
      <family val="1"/>
      <charset val="204"/>
    </font>
    <font>
      <sz val="14"/>
      <name val="Times New Roman"/>
      <family val="1"/>
      <charset val="204"/>
    </font>
    <font>
      <sz val="8.5"/>
      <name val="MS Sans Serif"/>
      <family val="2"/>
      <charset val="204"/>
    </font>
    <font>
      <sz val="10"/>
      <name val="Arial"/>
      <family val="2"/>
      <charset val="204"/>
    </font>
    <font>
      <sz val="12"/>
      <color indexed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1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/>
    <xf numFmtId="0" fontId="4" fillId="0" borderId="0" xfId="0" applyFont="1" applyFill="1"/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justify" vertical="center" wrapText="1"/>
    </xf>
    <xf numFmtId="165" fontId="2" fillId="0" borderId="0" xfId="0" applyNumberFormat="1" applyFont="1" applyFill="1" applyAlignment="1">
      <alignment horizontal="right"/>
    </xf>
    <xf numFmtId="165" fontId="1" fillId="0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Fill="1" applyBorder="1"/>
    <xf numFmtId="0" fontId="2" fillId="0" borderId="0" xfId="0" applyFont="1" applyFill="1" applyAlignment="1">
      <alignment horizontal="center"/>
    </xf>
    <xf numFmtId="22" fontId="2" fillId="0" borderId="0" xfId="0" applyNumberFormat="1" applyFont="1" applyFill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wrapText="1"/>
    </xf>
    <xf numFmtId="165" fontId="6" fillId="0" borderId="0" xfId="0" applyNumberFormat="1" applyFont="1" applyFill="1" applyBorder="1" applyAlignment="1" applyProtection="1">
      <alignment wrapText="1"/>
    </xf>
    <xf numFmtId="0" fontId="6" fillId="0" borderId="0" xfId="0" applyFont="1" applyFill="1" applyBorder="1" applyAlignment="1" applyProtection="1"/>
    <xf numFmtId="0" fontId="7" fillId="0" borderId="0" xfId="0" applyFont="1" applyFill="1"/>
    <xf numFmtId="165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/>
    </xf>
    <xf numFmtId="49" fontId="1" fillId="0" borderId="1" xfId="0" applyNumberFormat="1" applyFont="1" applyFill="1" applyBorder="1" applyAlignment="1" applyProtection="1">
      <alignment horizontal="left"/>
    </xf>
    <xf numFmtId="165" fontId="1" fillId="0" borderId="1" xfId="0" applyNumberFormat="1" applyFont="1" applyFill="1" applyBorder="1" applyAlignment="1" applyProtection="1">
      <alignment horizontal="right"/>
    </xf>
    <xf numFmtId="49" fontId="8" fillId="0" borderId="1" xfId="0" applyNumberFormat="1" applyFont="1" applyFill="1" applyBorder="1" applyAlignment="1">
      <alignment horizontal="justify" vertical="center" wrapText="1"/>
    </xf>
    <xf numFmtId="165" fontId="7" fillId="0" borderId="0" xfId="0" applyNumberFormat="1" applyFont="1" applyFill="1"/>
    <xf numFmtId="2" fontId="5" fillId="0" borderId="0" xfId="0" applyNumberFormat="1" applyFont="1" applyFill="1" applyAlignment="1"/>
    <xf numFmtId="164" fontId="5" fillId="0" borderId="0" xfId="0" applyNumberFormat="1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08"/>
  <sheetViews>
    <sheetView showGridLines="0" tabSelected="1" workbookViewId="0">
      <selection activeCell="D1" sqref="D1:F1"/>
    </sheetView>
  </sheetViews>
  <sheetFormatPr defaultRowHeight="12.75" customHeight="1" outlineLevelRow="2" x14ac:dyDescent="0.2"/>
  <cols>
    <col min="1" max="1" width="15.5703125" style="21" customWidth="1"/>
    <col min="2" max="2" width="7.7109375" style="21" customWidth="1"/>
    <col min="3" max="3" width="11.85546875" style="21" customWidth="1"/>
    <col min="4" max="4" width="80" style="21" customWidth="1"/>
    <col min="5" max="5" width="15.42578125" style="27" customWidth="1"/>
    <col min="6" max="6" width="13.140625" style="21" customWidth="1"/>
    <col min="7" max="9" width="9.140625" style="21" customWidth="1"/>
    <col min="10" max="16384" width="9.140625" style="21"/>
  </cols>
  <sheetData>
    <row r="1" spans="1:12" s="7" customFormat="1" ht="119.25" customHeight="1" x14ac:dyDescent="0.3">
      <c r="A1" s="1"/>
      <c r="B1" s="2"/>
      <c r="C1" s="3"/>
      <c r="D1" s="30" t="s">
        <v>82</v>
      </c>
      <c r="E1" s="30"/>
      <c r="F1" s="30"/>
    </row>
    <row r="2" spans="1:12" s="7" customFormat="1" ht="15.75" hidden="1" customHeight="1" x14ac:dyDescent="0.3">
      <c r="A2" s="1"/>
      <c r="B2" s="2"/>
      <c r="C2" s="3"/>
      <c r="D2" s="28"/>
      <c r="E2" s="12"/>
    </row>
    <row r="3" spans="1:12" s="7" customFormat="1" ht="11.25" customHeight="1" x14ac:dyDescent="0.3">
      <c r="A3" s="1"/>
      <c r="B3" s="2"/>
      <c r="C3" s="3"/>
      <c r="D3" s="28"/>
      <c r="E3" s="12"/>
      <c r="H3" s="4"/>
      <c r="I3" s="4"/>
      <c r="J3" s="4"/>
      <c r="K3" s="4"/>
      <c r="L3" s="4"/>
    </row>
    <row r="4" spans="1:12" s="7" customFormat="1" ht="15.75" hidden="1" customHeight="1" x14ac:dyDescent="0.3">
      <c r="A4" s="5"/>
      <c r="B4" s="2"/>
      <c r="C4" s="3"/>
      <c r="D4" s="28"/>
      <c r="E4" s="12"/>
      <c r="F4" s="8"/>
      <c r="G4" s="8"/>
      <c r="H4" s="6"/>
      <c r="I4" s="6"/>
      <c r="J4" s="6"/>
      <c r="K4" s="4"/>
      <c r="L4" s="4"/>
    </row>
    <row r="5" spans="1:12" s="7" customFormat="1" ht="64.5" customHeight="1" x14ac:dyDescent="0.25">
      <c r="A5" s="29" t="s">
        <v>81</v>
      </c>
      <c r="B5" s="29"/>
      <c r="C5" s="29"/>
      <c r="D5" s="29"/>
      <c r="E5" s="29"/>
      <c r="F5" s="15"/>
      <c r="G5" s="16"/>
      <c r="H5" s="17"/>
      <c r="I5" s="17"/>
      <c r="J5" s="17"/>
      <c r="K5" s="17"/>
      <c r="L5" s="4"/>
    </row>
    <row r="6" spans="1:12" ht="1.5" customHeight="1" x14ac:dyDescent="0.2">
      <c r="A6" s="18"/>
      <c r="B6" s="18"/>
      <c r="C6" s="18"/>
      <c r="D6" s="18"/>
      <c r="E6" s="19"/>
      <c r="F6" s="18"/>
      <c r="G6" s="18"/>
      <c r="H6" s="20"/>
      <c r="I6" s="20"/>
    </row>
    <row r="7" spans="1:12" ht="31.5" x14ac:dyDescent="0.2">
      <c r="A7" s="9" t="s">
        <v>78</v>
      </c>
      <c r="B7" s="9" t="s">
        <v>1</v>
      </c>
      <c r="C7" s="9" t="s">
        <v>2</v>
      </c>
      <c r="D7" s="9" t="s">
        <v>3</v>
      </c>
      <c r="E7" s="22" t="s">
        <v>79</v>
      </c>
    </row>
    <row r="8" spans="1:12" ht="15.75" x14ac:dyDescent="0.25">
      <c r="A8" s="23" t="s">
        <v>4</v>
      </c>
      <c r="B8" s="24"/>
      <c r="C8" s="24"/>
      <c r="D8" s="24"/>
      <c r="E8" s="25">
        <f>E9+E16+E41+E54+E60+E71+E79+E86+E91+E96</f>
        <v>1579985.4</v>
      </c>
    </row>
    <row r="9" spans="1:12" ht="15.75" x14ac:dyDescent="0.2">
      <c r="A9" s="9" t="s">
        <v>5</v>
      </c>
      <c r="B9" s="10"/>
      <c r="C9" s="10"/>
      <c r="D9" s="10" t="s">
        <v>6</v>
      </c>
      <c r="E9" s="13">
        <f>E10+E12+E14</f>
        <v>4186.3</v>
      </c>
    </row>
    <row r="10" spans="1:12" ht="15.75" outlineLevel="1" x14ac:dyDescent="0.2">
      <c r="A10" s="9" t="s">
        <v>5</v>
      </c>
      <c r="B10" s="9" t="s">
        <v>7</v>
      </c>
      <c r="C10" s="9"/>
      <c r="D10" s="26" t="s">
        <v>69</v>
      </c>
      <c r="E10" s="13">
        <f>E11</f>
        <v>4057</v>
      </c>
    </row>
    <row r="11" spans="1:12" ht="47.25" outlineLevel="2" x14ac:dyDescent="0.2">
      <c r="A11" s="9" t="s">
        <v>5</v>
      </c>
      <c r="B11" s="9" t="s">
        <v>7</v>
      </c>
      <c r="C11" s="9" t="s">
        <v>8</v>
      </c>
      <c r="D11" s="10" t="s">
        <v>9</v>
      </c>
      <c r="E11" s="13">
        <v>4057</v>
      </c>
    </row>
    <row r="12" spans="1:12" ht="15.75" outlineLevel="1" x14ac:dyDescent="0.2">
      <c r="A12" s="9" t="s">
        <v>5</v>
      </c>
      <c r="B12" s="9" t="s">
        <v>10</v>
      </c>
      <c r="C12" s="9"/>
      <c r="D12" s="26" t="s">
        <v>71</v>
      </c>
      <c r="E12" s="13">
        <f>E13</f>
        <v>110.1</v>
      </c>
    </row>
    <row r="13" spans="1:12" ht="15.75" outlineLevel="2" x14ac:dyDescent="0.2">
      <c r="A13" s="9" t="s">
        <v>5</v>
      </c>
      <c r="B13" s="9" t="s">
        <v>10</v>
      </c>
      <c r="C13" s="9" t="s">
        <v>11</v>
      </c>
      <c r="D13" s="10" t="s">
        <v>12</v>
      </c>
      <c r="E13" s="13">
        <v>110.1</v>
      </c>
    </row>
    <row r="14" spans="1:12" ht="15.75" outlineLevel="2" x14ac:dyDescent="0.2">
      <c r="A14" s="9" t="s">
        <v>5</v>
      </c>
      <c r="B14" s="9" t="s">
        <v>34</v>
      </c>
      <c r="C14" s="9"/>
      <c r="D14" s="26" t="s">
        <v>74</v>
      </c>
      <c r="E14" s="13">
        <f>E15</f>
        <v>19.2</v>
      </c>
    </row>
    <row r="15" spans="1:12" ht="15.75" outlineLevel="2" x14ac:dyDescent="0.2">
      <c r="A15" s="9" t="s">
        <v>5</v>
      </c>
      <c r="B15" s="9" t="s">
        <v>34</v>
      </c>
      <c r="C15" s="9" t="s">
        <v>29</v>
      </c>
      <c r="D15" s="11" t="s">
        <v>44</v>
      </c>
      <c r="E15" s="13">
        <v>19.2</v>
      </c>
    </row>
    <row r="16" spans="1:12" ht="15.75" x14ac:dyDescent="0.2">
      <c r="A16" s="9" t="s">
        <v>13</v>
      </c>
      <c r="B16" s="9"/>
      <c r="C16" s="9"/>
      <c r="D16" s="10" t="s">
        <v>14</v>
      </c>
      <c r="E16" s="13">
        <f>FIO+E22+E26+E33+E37+E35+E29+E39+E31</f>
        <v>56502.6</v>
      </c>
    </row>
    <row r="17" spans="1:5" ht="15.75" outlineLevel="1" x14ac:dyDescent="0.2">
      <c r="A17" s="9" t="s">
        <v>13</v>
      </c>
      <c r="B17" s="9" t="s">
        <v>7</v>
      </c>
      <c r="C17" s="9"/>
      <c r="D17" s="26" t="s">
        <v>69</v>
      </c>
      <c r="E17" s="13">
        <f>SUM(E18:E21)</f>
        <v>22564.9</v>
      </c>
    </row>
    <row r="18" spans="1:5" ht="31.5" outlineLevel="2" x14ac:dyDescent="0.2">
      <c r="A18" s="9" t="s">
        <v>13</v>
      </c>
      <c r="B18" s="9" t="s">
        <v>7</v>
      </c>
      <c r="C18" s="9" t="s">
        <v>15</v>
      </c>
      <c r="D18" s="10" t="s">
        <v>16</v>
      </c>
      <c r="E18" s="13">
        <v>765.4</v>
      </c>
    </row>
    <row r="19" spans="1:5" ht="47.25" outlineLevel="2" x14ac:dyDescent="0.2">
      <c r="A19" s="9" t="s">
        <v>13</v>
      </c>
      <c r="B19" s="9" t="s">
        <v>7</v>
      </c>
      <c r="C19" s="9" t="s">
        <v>10</v>
      </c>
      <c r="D19" s="10" t="s">
        <v>17</v>
      </c>
      <c r="E19" s="13">
        <v>14877.1</v>
      </c>
    </row>
    <row r="20" spans="1:5" ht="31.5" outlineLevel="2" x14ac:dyDescent="0.2">
      <c r="A20" s="9" t="s">
        <v>13</v>
      </c>
      <c r="B20" s="9" t="s">
        <v>7</v>
      </c>
      <c r="C20" s="9" t="s">
        <v>18</v>
      </c>
      <c r="D20" s="10" t="s">
        <v>19</v>
      </c>
      <c r="E20" s="13">
        <v>972.8</v>
      </c>
    </row>
    <row r="21" spans="1:5" ht="15.75" outlineLevel="2" x14ac:dyDescent="0.2">
      <c r="A21" s="9" t="s">
        <v>13</v>
      </c>
      <c r="B21" s="9" t="s">
        <v>7</v>
      </c>
      <c r="C21" s="9" t="s">
        <v>20</v>
      </c>
      <c r="D21" s="10" t="s">
        <v>21</v>
      </c>
      <c r="E21" s="13">
        <v>5949.6</v>
      </c>
    </row>
    <row r="22" spans="1:5" ht="31.5" outlineLevel="1" x14ac:dyDescent="0.2">
      <c r="A22" s="9" t="s">
        <v>13</v>
      </c>
      <c r="B22" s="9" t="s">
        <v>8</v>
      </c>
      <c r="C22" s="9"/>
      <c r="D22" s="26" t="s">
        <v>70</v>
      </c>
      <c r="E22" s="13">
        <f>SUM(E23:E25)</f>
        <v>9669.0999999999985</v>
      </c>
    </row>
    <row r="23" spans="1:5" ht="15.75" outlineLevel="2" x14ac:dyDescent="0.2">
      <c r="A23" s="9" t="s">
        <v>13</v>
      </c>
      <c r="B23" s="9" t="s">
        <v>8</v>
      </c>
      <c r="C23" s="9" t="s">
        <v>10</v>
      </c>
      <c r="D23" s="10" t="s">
        <v>22</v>
      </c>
      <c r="E23" s="13">
        <v>812.4</v>
      </c>
    </row>
    <row r="24" spans="1:5" ht="36" customHeight="1" outlineLevel="2" x14ac:dyDescent="0.2">
      <c r="A24" s="9" t="s">
        <v>13</v>
      </c>
      <c r="B24" s="9" t="s">
        <v>8</v>
      </c>
      <c r="C24" s="9" t="s">
        <v>40</v>
      </c>
      <c r="D24" s="10" t="s">
        <v>80</v>
      </c>
      <c r="E24" s="13">
        <v>5694.4</v>
      </c>
    </row>
    <row r="25" spans="1:5" ht="31.5" outlineLevel="2" x14ac:dyDescent="0.2">
      <c r="A25" s="9" t="s">
        <v>13</v>
      </c>
      <c r="B25" s="9" t="s">
        <v>8</v>
      </c>
      <c r="C25" s="9" t="s">
        <v>24</v>
      </c>
      <c r="D25" s="10" t="s">
        <v>25</v>
      </c>
      <c r="E25" s="13">
        <v>3162.3</v>
      </c>
    </row>
    <row r="26" spans="1:5" ht="15.75" outlineLevel="1" x14ac:dyDescent="0.2">
      <c r="A26" s="9" t="s">
        <v>13</v>
      </c>
      <c r="B26" s="9" t="s">
        <v>10</v>
      </c>
      <c r="C26" s="9"/>
      <c r="D26" s="26" t="s">
        <v>71</v>
      </c>
      <c r="E26" s="13">
        <f>SUM(E27:E28)</f>
        <v>19697</v>
      </c>
    </row>
    <row r="27" spans="1:5" ht="15.75" outlineLevel="2" x14ac:dyDescent="0.2">
      <c r="A27" s="9" t="s">
        <v>13</v>
      </c>
      <c r="B27" s="9" t="s">
        <v>10</v>
      </c>
      <c r="C27" s="9" t="s">
        <v>7</v>
      </c>
      <c r="D27" s="10" t="s">
        <v>26</v>
      </c>
      <c r="E27" s="13">
        <v>118.9</v>
      </c>
    </row>
    <row r="28" spans="1:5" ht="15.75" outlineLevel="2" x14ac:dyDescent="0.2">
      <c r="A28" s="9" t="s">
        <v>13</v>
      </c>
      <c r="B28" s="9" t="s">
        <v>10</v>
      </c>
      <c r="C28" s="9" t="s">
        <v>11</v>
      </c>
      <c r="D28" s="10" t="s">
        <v>12</v>
      </c>
      <c r="E28" s="13">
        <v>19578.099999999999</v>
      </c>
    </row>
    <row r="29" spans="1:5" ht="15.75" outlineLevel="2" x14ac:dyDescent="0.2">
      <c r="A29" s="9" t="s">
        <v>13</v>
      </c>
      <c r="B29" s="9" t="s">
        <v>29</v>
      </c>
      <c r="C29" s="9"/>
      <c r="D29" s="26" t="s">
        <v>72</v>
      </c>
      <c r="E29" s="13">
        <f>E30</f>
        <v>258.89999999999998</v>
      </c>
    </row>
    <row r="30" spans="1:5" ht="15.75" outlineLevel="2" x14ac:dyDescent="0.2">
      <c r="A30" s="9" t="s">
        <v>13</v>
      </c>
      <c r="B30" s="9" t="s">
        <v>29</v>
      </c>
      <c r="C30" s="9" t="s">
        <v>15</v>
      </c>
      <c r="D30" s="10" t="s">
        <v>66</v>
      </c>
      <c r="E30" s="13">
        <v>258.89999999999998</v>
      </c>
    </row>
    <row r="31" spans="1:5" ht="15.75" hidden="1" outlineLevel="2" x14ac:dyDescent="0.2">
      <c r="A31" s="9" t="s">
        <v>13</v>
      </c>
      <c r="B31" s="9" t="s">
        <v>29</v>
      </c>
      <c r="C31" s="9"/>
      <c r="D31" s="26" t="s">
        <v>72</v>
      </c>
      <c r="E31" s="13"/>
    </row>
    <row r="32" spans="1:5" ht="15.75" hidden="1" outlineLevel="2" x14ac:dyDescent="0.2">
      <c r="A32" s="9" t="s">
        <v>13</v>
      </c>
      <c r="B32" s="9" t="s">
        <v>29</v>
      </c>
      <c r="C32" s="9" t="s">
        <v>15</v>
      </c>
      <c r="D32" s="10" t="s">
        <v>66</v>
      </c>
      <c r="E32" s="13"/>
    </row>
    <row r="33" spans="1:5" ht="15.75" outlineLevel="1" x14ac:dyDescent="0.2">
      <c r="A33" s="9" t="s">
        <v>13</v>
      </c>
      <c r="B33" s="9" t="s">
        <v>18</v>
      </c>
      <c r="C33" s="9"/>
      <c r="D33" s="26" t="s">
        <v>73</v>
      </c>
      <c r="E33" s="13">
        <f>E34</f>
        <v>1021.7</v>
      </c>
    </row>
    <row r="34" spans="1:5" ht="15.75" outlineLevel="1" x14ac:dyDescent="0.2">
      <c r="A34" s="9" t="s">
        <v>13</v>
      </c>
      <c r="B34" s="9" t="s">
        <v>18</v>
      </c>
      <c r="C34" s="9" t="s">
        <v>29</v>
      </c>
      <c r="D34" s="10" t="s">
        <v>30</v>
      </c>
      <c r="E34" s="13">
        <v>1021.7</v>
      </c>
    </row>
    <row r="35" spans="1:5" ht="15.75" outlineLevel="1" x14ac:dyDescent="0.2">
      <c r="A35" s="9" t="s">
        <v>13</v>
      </c>
      <c r="B35" s="9" t="s">
        <v>34</v>
      </c>
      <c r="C35" s="9"/>
      <c r="D35" s="26" t="s">
        <v>74</v>
      </c>
      <c r="E35" s="13">
        <f>E36</f>
        <v>37.9</v>
      </c>
    </row>
    <row r="36" spans="1:5" ht="15.75" outlineLevel="1" x14ac:dyDescent="0.2">
      <c r="A36" s="9" t="s">
        <v>13</v>
      </c>
      <c r="B36" s="9" t="s">
        <v>34</v>
      </c>
      <c r="C36" s="9" t="s">
        <v>29</v>
      </c>
      <c r="D36" s="10" t="s">
        <v>44</v>
      </c>
      <c r="E36" s="13">
        <v>37.9</v>
      </c>
    </row>
    <row r="37" spans="1:5" ht="15.75" outlineLevel="1" x14ac:dyDescent="0.2">
      <c r="A37" s="9" t="s">
        <v>13</v>
      </c>
      <c r="B37" s="9" t="s">
        <v>27</v>
      </c>
      <c r="C37" s="9"/>
      <c r="D37" s="26" t="s">
        <v>75</v>
      </c>
      <c r="E37" s="13">
        <f>E38</f>
        <v>3253.1</v>
      </c>
    </row>
    <row r="38" spans="1:5" ht="15.75" outlineLevel="2" x14ac:dyDescent="0.2">
      <c r="A38" s="9" t="s">
        <v>13</v>
      </c>
      <c r="B38" s="9" t="s">
        <v>27</v>
      </c>
      <c r="C38" s="9" t="s">
        <v>10</v>
      </c>
      <c r="D38" s="10" t="s">
        <v>31</v>
      </c>
      <c r="E38" s="13">
        <v>3253.1</v>
      </c>
    </row>
    <row r="39" spans="1:5" ht="15.75" hidden="1" outlineLevel="2" x14ac:dyDescent="0.2">
      <c r="A39" s="9" t="s">
        <v>13</v>
      </c>
      <c r="B39" s="9" t="s">
        <v>40</v>
      </c>
      <c r="C39" s="9"/>
      <c r="D39" s="26" t="s">
        <v>76</v>
      </c>
      <c r="E39" s="13">
        <f>E40</f>
        <v>0</v>
      </c>
    </row>
    <row r="40" spans="1:5" ht="15.75" hidden="1" outlineLevel="2" x14ac:dyDescent="0.2">
      <c r="A40" s="9" t="s">
        <v>13</v>
      </c>
      <c r="B40" s="9" t="s">
        <v>40</v>
      </c>
      <c r="C40" s="9" t="s">
        <v>10</v>
      </c>
      <c r="D40" s="10" t="s">
        <v>42</v>
      </c>
      <c r="E40" s="13">
        <v>0</v>
      </c>
    </row>
    <row r="41" spans="1:5" ht="31.5" x14ac:dyDescent="0.2">
      <c r="A41" s="9" t="s">
        <v>32</v>
      </c>
      <c r="B41" s="9"/>
      <c r="C41" s="9"/>
      <c r="D41" s="10" t="s">
        <v>33</v>
      </c>
      <c r="E41" s="13">
        <f>E44+E51+E42</f>
        <v>664229.19999999995</v>
      </c>
    </row>
    <row r="42" spans="1:5" ht="31.5" x14ac:dyDescent="0.2">
      <c r="A42" s="9" t="s">
        <v>32</v>
      </c>
      <c r="B42" s="9" t="s">
        <v>8</v>
      </c>
      <c r="C42" s="9"/>
      <c r="D42" s="26" t="s">
        <v>70</v>
      </c>
      <c r="E42" s="13">
        <f>E43</f>
        <v>3924.8</v>
      </c>
    </row>
    <row r="43" spans="1:5" ht="31.5" x14ac:dyDescent="0.2">
      <c r="A43" s="9" t="s">
        <v>32</v>
      </c>
      <c r="B43" s="9" t="s">
        <v>8</v>
      </c>
      <c r="C43" s="9" t="s">
        <v>24</v>
      </c>
      <c r="D43" s="10" t="s">
        <v>25</v>
      </c>
      <c r="E43" s="13">
        <v>3924.8</v>
      </c>
    </row>
    <row r="44" spans="1:5" ht="15.75" outlineLevel="1" x14ac:dyDescent="0.2">
      <c r="A44" s="9" t="s">
        <v>32</v>
      </c>
      <c r="B44" s="9" t="s">
        <v>34</v>
      </c>
      <c r="C44" s="9"/>
      <c r="D44" s="26" t="s">
        <v>74</v>
      </c>
      <c r="E44" s="13">
        <f>SUM(E45:E50)</f>
        <v>648482.99999999988</v>
      </c>
    </row>
    <row r="45" spans="1:5" ht="15.75" outlineLevel="2" x14ac:dyDescent="0.2">
      <c r="A45" s="9" t="s">
        <v>32</v>
      </c>
      <c r="B45" s="9" t="s">
        <v>34</v>
      </c>
      <c r="C45" s="9" t="s">
        <v>7</v>
      </c>
      <c r="D45" s="10" t="s">
        <v>35</v>
      </c>
      <c r="E45" s="13">
        <v>282512.5</v>
      </c>
    </row>
    <row r="46" spans="1:5" ht="15.75" outlineLevel="2" x14ac:dyDescent="0.2">
      <c r="A46" s="9" t="s">
        <v>32</v>
      </c>
      <c r="B46" s="9" t="s">
        <v>34</v>
      </c>
      <c r="C46" s="9" t="s">
        <v>15</v>
      </c>
      <c r="D46" s="10" t="s">
        <v>36</v>
      </c>
      <c r="E46" s="13">
        <v>313114.09999999998</v>
      </c>
    </row>
    <row r="47" spans="1:5" ht="15.75" outlineLevel="2" x14ac:dyDescent="0.2">
      <c r="A47" s="9" t="s">
        <v>32</v>
      </c>
      <c r="B47" s="9" t="s">
        <v>34</v>
      </c>
      <c r="C47" s="9" t="s">
        <v>8</v>
      </c>
      <c r="D47" s="10" t="s">
        <v>37</v>
      </c>
      <c r="E47" s="13">
        <v>32018.7</v>
      </c>
    </row>
    <row r="48" spans="1:5" ht="15.75" hidden="1" outlineLevel="2" x14ac:dyDescent="0.2">
      <c r="A48" s="9" t="s">
        <v>32</v>
      </c>
      <c r="B48" s="9" t="s">
        <v>34</v>
      </c>
      <c r="C48" s="9" t="s">
        <v>29</v>
      </c>
      <c r="D48" s="10" t="s">
        <v>44</v>
      </c>
      <c r="E48" s="13"/>
    </row>
    <row r="49" spans="1:5" ht="15.75" outlineLevel="2" x14ac:dyDescent="0.2">
      <c r="A49" s="9" t="s">
        <v>32</v>
      </c>
      <c r="B49" s="9" t="s">
        <v>34</v>
      </c>
      <c r="C49" s="9" t="s">
        <v>34</v>
      </c>
      <c r="D49" s="10" t="s">
        <v>38</v>
      </c>
      <c r="E49" s="13">
        <v>385</v>
      </c>
    </row>
    <row r="50" spans="1:5" ht="15.75" outlineLevel="2" x14ac:dyDescent="0.2">
      <c r="A50" s="9" t="s">
        <v>32</v>
      </c>
      <c r="B50" s="9" t="s">
        <v>34</v>
      </c>
      <c r="C50" s="9" t="s">
        <v>23</v>
      </c>
      <c r="D50" s="10" t="s">
        <v>39</v>
      </c>
      <c r="E50" s="13">
        <v>20452.7</v>
      </c>
    </row>
    <row r="51" spans="1:5" ht="15.75" outlineLevel="1" x14ac:dyDescent="0.2">
      <c r="A51" s="9" t="s">
        <v>32</v>
      </c>
      <c r="B51" s="9" t="s">
        <v>40</v>
      </c>
      <c r="C51" s="9"/>
      <c r="D51" s="26" t="s">
        <v>76</v>
      </c>
      <c r="E51" s="13">
        <f>SUM(E52:E53)</f>
        <v>11821.4</v>
      </c>
    </row>
    <row r="52" spans="1:5" ht="15.75" outlineLevel="2" x14ac:dyDescent="0.2">
      <c r="A52" s="9" t="s">
        <v>32</v>
      </c>
      <c r="B52" s="9" t="s">
        <v>40</v>
      </c>
      <c r="C52" s="9" t="s">
        <v>8</v>
      </c>
      <c r="D52" s="10" t="s">
        <v>41</v>
      </c>
      <c r="E52" s="13">
        <v>222</v>
      </c>
    </row>
    <row r="53" spans="1:5" ht="15.75" outlineLevel="2" x14ac:dyDescent="0.2">
      <c r="A53" s="9" t="s">
        <v>32</v>
      </c>
      <c r="B53" s="9" t="s">
        <v>40</v>
      </c>
      <c r="C53" s="9" t="s">
        <v>10</v>
      </c>
      <c r="D53" s="10" t="s">
        <v>42</v>
      </c>
      <c r="E53" s="13">
        <v>11599.4</v>
      </c>
    </row>
    <row r="54" spans="1:5" ht="15.75" x14ac:dyDescent="0.2">
      <c r="A54" s="9" t="s">
        <v>43</v>
      </c>
      <c r="B54" s="9"/>
      <c r="C54" s="9"/>
      <c r="D54" s="10" t="s">
        <v>0</v>
      </c>
      <c r="E54" s="13">
        <f>E55+E58</f>
        <v>10678.7</v>
      </c>
    </row>
    <row r="55" spans="1:5" ht="15.75" outlineLevel="1" x14ac:dyDescent="0.2">
      <c r="A55" s="9" t="s">
        <v>43</v>
      </c>
      <c r="B55" s="9" t="s">
        <v>7</v>
      </c>
      <c r="C55" s="9"/>
      <c r="D55" s="26" t="s">
        <v>69</v>
      </c>
      <c r="E55" s="13">
        <f>SUM(E56:E57)</f>
        <v>8779.1</v>
      </c>
    </row>
    <row r="56" spans="1:5" ht="31.5" outlineLevel="2" x14ac:dyDescent="0.2">
      <c r="A56" s="9" t="s">
        <v>43</v>
      </c>
      <c r="B56" s="9" t="s">
        <v>7</v>
      </c>
      <c r="C56" s="9" t="s">
        <v>18</v>
      </c>
      <c r="D56" s="10" t="s">
        <v>19</v>
      </c>
      <c r="E56" s="13">
        <v>8779.1</v>
      </c>
    </row>
    <row r="57" spans="1:5" ht="15.75" hidden="1" outlineLevel="2" x14ac:dyDescent="0.2">
      <c r="A57" s="9" t="s">
        <v>43</v>
      </c>
      <c r="B57" s="9" t="s">
        <v>7</v>
      </c>
      <c r="C57" s="9" t="s">
        <v>20</v>
      </c>
      <c r="D57" s="10" t="s">
        <v>21</v>
      </c>
      <c r="E57" s="13">
        <v>0</v>
      </c>
    </row>
    <row r="58" spans="1:5" ht="15.75" outlineLevel="1" x14ac:dyDescent="0.2">
      <c r="A58" s="9" t="s">
        <v>43</v>
      </c>
      <c r="B58" s="9" t="s">
        <v>10</v>
      </c>
      <c r="C58" s="9"/>
      <c r="D58" s="26" t="s">
        <v>71</v>
      </c>
      <c r="E58" s="13">
        <f>E59</f>
        <v>1899.6</v>
      </c>
    </row>
    <row r="59" spans="1:5" ht="15.75" outlineLevel="2" x14ac:dyDescent="0.2">
      <c r="A59" s="9" t="s">
        <v>43</v>
      </c>
      <c r="B59" s="9" t="s">
        <v>10</v>
      </c>
      <c r="C59" s="9" t="s">
        <v>11</v>
      </c>
      <c r="D59" s="10" t="s">
        <v>12</v>
      </c>
      <c r="E59" s="13">
        <v>1899.6</v>
      </c>
    </row>
    <row r="60" spans="1:5" ht="31.5" x14ac:dyDescent="0.2">
      <c r="A60" s="9" t="s">
        <v>45</v>
      </c>
      <c r="B60" s="9"/>
      <c r="C60" s="9"/>
      <c r="D60" s="10" t="s">
        <v>46</v>
      </c>
      <c r="E60" s="13">
        <f>E61+E63+E66+E69</f>
        <v>133797.5</v>
      </c>
    </row>
    <row r="61" spans="1:5" ht="15.75" outlineLevel="1" x14ac:dyDescent="0.2">
      <c r="A61" s="9" t="s">
        <v>45</v>
      </c>
      <c r="B61" s="9" t="s">
        <v>10</v>
      </c>
      <c r="C61" s="9"/>
      <c r="D61" s="26" t="s">
        <v>71</v>
      </c>
      <c r="E61" s="13">
        <f>E62</f>
        <v>12220.3</v>
      </c>
    </row>
    <row r="62" spans="1:5" ht="15.75" outlineLevel="2" x14ac:dyDescent="0.2">
      <c r="A62" s="9" t="s">
        <v>45</v>
      </c>
      <c r="B62" s="9" t="s">
        <v>10</v>
      </c>
      <c r="C62" s="9" t="s">
        <v>11</v>
      </c>
      <c r="D62" s="10" t="s">
        <v>12</v>
      </c>
      <c r="E62" s="13">
        <v>12220.3</v>
      </c>
    </row>
    <row r="63" spans="1:5" ht="15.75" outlineLevel="1" x14ac:dyDescent="0.2">
      <c r="A63" s="9" t="s">
        <v>45</v>
      </c>
      <c r="B63" s="9" t="s">
        <v>34</v>
      </c>
      <c r="C63" s="9"/>
      <c r="D63" s="26" t="s">
        <v>74</v>
      </c>
      <c r="E63" s="13">
        <f>E64+E65</f>
        <v>35938.6</v>
      </c>
    </row>
    <row r="64" spans="1:5" ht="15.75" outlineLevel="2" x14ac:dyDescent="0.2">
      <c r="A64" s="9" t="s">
        <v>45</v>
      </c>
      <c r="B64" s="9" t="s">
        <v>34</v>
      </c>
      <c r="C64" s="9" t="s">
        <v>8</v>
      </c>
      <c r="D64" s="10" t="s">
        <v>37</v>
      </c>
      <c r="E64" s="13">
        <v>35938.6</v>
      </c>
    </row>
    <row r="65" spans="1:5" ht="15.75" hidden="1" outlineLevel="2" x14ac:dyDescent="0.2">
      <c r="A65" s="9" t="s">
        <v>45</v>
      </c>
      <c r="B65" s="9" t="s">
        <v>34</v>
      </c>
      <c r="C65" s="9" t="s">
        <v>29</v>
      </c>
      <c r="D65" s="10" t="s">
        <v>44</v>
      </c>
      <c r="E65" s="13">
        <v>0</v>
      </c>
    </row>
    <row r="66" spans="1:5" ht="15.75" outlineLevel="1" x14ac:dyDescent="0.2">
      <c r="A66" s="9" t="s">
        <v>45</v>
      </c>
      <c r="B66" s="9" t="s">
        <v>27</v>
      </c>
      <c r="C66" s="9"/>
      <c r="D66" s="26" t="s">
        <v>75</v>
      </c>
      <c r="E66" s="13">
        <f>E67+E68</f>
        <v>85574</v>
      </c>
    </row>
    <row r="67" spans="1:5" ht="15.75" outlineLevel="2" x14ac:dyDescent="0.2">
      <c r="A67" s="9" t="s">
        <v>45</v>
      </c>
      <c r="B67" s="9" t="s">
        <v>27</v>
      </c>
      <c r="C67" s="9" t="s">
        <v>7</v>
      </c>
      <c r="D67" s="10" t="s">
        <v>47</v>
      </c>
      <c r="E67" s="13">
        <v>83179.399999999994</v>
      </c>
    </row>
    <row r="68" spans="1:5" ht="15.75" outlineLevel="2" x14ac:dyDescent="0.2">
      <c r="A68" s="9" t="s">
        <v>45</v>
      </c>
      <c r="B68" s="9" t="s">
        <v>27</v>
      </c>
      <c r="C68" s="9" t="s">
        <v>10</v>
      </c>
      <c r="D68" s="10" t="s">
        <v>31</v>
      </c>
      <c r="E68" s="13">
        <v>2394.6</v>
      </c>
    </row>
    <row r="69" spans="1:5" ht="15.75" outlineLevel="2" x14ac:dyDescent="0.2">
      <c r="A69" s="9" t="s">
        <v>45</v>
      </c>
      <c r="B69" s="9" t="s">
        <v>40</v>
      </c>
      <c r="C69" s="9"/>
      <c r="D69" s="26" t="s">
        <v>76</v>
      </c>
      <c r="E69" s="13">
        <f>E70</f>
        <v>64.599999999999994</v>
      </c>
    </row>
    <row r="70" spans="1:5" ht="15.75" outlineLevel="2" x14ac:dyDescent="0.2">
      <c r="A70" s="9" t="s">
        <v>45</v>
      </c>
      <c r="B70" s="9" t="s">
        <v>40</v>
      </c>
      <c r="C70" s="9" t="s">
        <v>8</v>
      </c>
      <c r="D70" s="10" t="s">
        <v>41</v>
      </c>
      <c r="E70" s="13">
        <v>64.599999999999994</v>
      </c>
    </row>
    <row r="71" spans="1:5" ht="31.5" x14ac:dyDescent="0.2">
      <c r="A71" s="9" t="s">
        <v>48</v>
      </c>
      <c r="B71" s="9"/>
      <c r="C71" s="9"/>
      <c r="D71" s="10" t="s">
        <v>49</v>
      </c>
      <c r="E71" s="13">
        <f>E74+E72</f>
        <v>303981.40000000002</v>
      </c>
    </row>
    <row r="72" spans="1:5" ht="15.75" x14ac:dyDescent="0.2">
      <c r="A72" s="9" t="s">
        <v>48</v>
      </c>
      <c r="B72" s="9" t="s">
        <v>34</v>
      </c>
      <c r="C72" s="9"/>
      <c r="D72" s="26" t="s">
        <v>74</v>
      </c>
      <c r="E72" s="13">
        <f>E73</f>
        <v>9.3000000000000007</v>
      </c>
    </row>
    <row r="73" spans="1:5" ht="15.75" x14ac:dyDescent="0.2">
      <c r="A73" s="9" t="s">
        <v>48</v>
      </c>
      <c r="B73" s="9" t="s">
        <v>34</v>
      </c>
      <c r="C73" s="9" t="s">
        <v>29</v>
      </c>
      <c r="D73" s="10" t="s">
        <v>44</v>
      </c>
      <c r="E73" s="13">
        <v>9.3000000000000007</v>
      </c>
    </row>
    <row r="74" spans="1:5" ht="15.75" outlineLevel="1" x14ac:dyDescent="0.2">
      <c r="A74" s="9" t="s">
        <v>48</v>
      </c>
      <c r="B74" s="9" t="s">
        <v>40</v>
      </c>
      <c r="C74" s="9"/>
      <c r="D74" s="26" t="s">
        <v>76</v>
      </c>
      <c r="E74" s="13">
        <f>SUM(E75:E78)</f>
        <v>303972.10000000003</v>
      </c>
    </row>
    <row r="75" spans="1:5" ht="15.75" outlineLevel="2" x14ac:dyDescent="0.2">
      <c r="A75" s="9" t="s">
        <v>48</v>
      </c>
      <c r="B75" s="9" t="s">
        <v>40</v>
      </c>
      <c r="C75" s="9" t="s">
        <v>15</v>
      </c>
      <c r="D75" s="10" t="s">
        <v>50</v>
      </c>
      <c r="E75" s="13">
        <v>20909.599999999999</v>
      </c>
    </row>
    <row r="76" spans="1:5" ht="15.75" outlineLevel="2" x14ac:dyDescent="0.2">
      <c r="A76" s="9" t="s">
        <v>48</v>
      </c>
      <c r="B76" s="9" t="s">
        <v>40</v>
      </c>
      <c r="C76" s="9" t="s">
        <v>8</v>
      </c>
      <c r="D76" s="10" t="s">
        <v>41</v>
      </c>
      <c r="E76" s="13">
        <v>201668.5</v>
      </c>
    </row>
    <row r="77" spans="1:5" ht="15.75" outlineLevel="2" x14ac:dyDescent="0.25">
      <c r="A77" s="9" t="s">
        <v>48</v>
      </c>
      <c r="B77" s="9" t="s">
        <v>40</v>
      </c>
      <c r="C77" s="9" t="s">
        <v>10</v>
      </c>
      <c r="D77" s="10" t="s">
        <v>42</v>
      </c>
      <c r="E77" s="14">
        <v>56720.6</v>
      </c>
    </row>
    <row r="78" spans="1:5" ht="15.75" outlineLevel="2" x14ac:dyDescent="0.25">
      <c r="A78" s="9" t="s">
        <v>48</v>
      </c>
      <c r="B78" s="9" t="s">
        <v>40</v>
      </c>
      <c r="C78" s="9" t="s">
        <v>18</v>
      </c>
      <c r="D78" s="10" t="s">
        <v>51</v>
      </c>
      <c r="E78" s="14">
        <v>24673.4</v>
      </c>
    </row>
    <row r="79" spans="1:5" ht="31.5" x14ac:dyDescent="0.2">
      <c r="A79" s="9" t="s">
        <v>52</v>
      </c>
      <c r="B79" s="9"/>
      <c r="C79" s="9"/>
      <c r="D79" s="10" t="s">
        <v>53</v>
      </c>
      <c r="E79" s="13">
        <f>E80+E84+E82</f>
        <v>50419.5</v>
      </c>
    </row>
    <row r="80" spans="1:5" ht="15.75" outlineLevel="1" x14ac:dyDescent="0.2">
      <c r="A80" s="9" t="s">
        <v>52</v>
      </c>
      <c r="B80" s="9" t="s">
        <v>7</v>
      </c>
      <c r="C80" s="9"/>
      <c r="D80" s="26" t="s">
        <v>69</v>
      </c>
      <c r="E80" s="13">
        <f>E81</f>
        <v>11315.7</v>
      </c>
    </row>
    <row r="81" spans="1:5" ht="15.75" outlineLevel="2" x14ac:dyDescent="0.2">
      <c r="A81" s="9" t="s">
        <v>52</v>
      </c>
      <c r="B81" s="9" t="s">
        <v>7</v>
      </c>
      <c r="C81" s="9" t="s">
        <v>20</v>
      </c>
      <c r="D81" s="10" t="s">
        <v>21</v>
      </c>
      <c r="E81" s="13">
        <v>11315.7</v>
      </c>
    </row>
    <row r="82" spans="1:5" ht="15.75" outlineLevel="2" x14ac:dyDescent="0.2">
      <c r="A82" s="9" t="s">
        <v>52</v>
      </c>
      <c r="B82" s="9" t="s">
        <v>29</v>
      </c>
      <c r="C82" s="9"/>
      <c r="D82" s="26" t="s">
        <v>72</v>
      </c>
      <c r="E82" s="13">
        <f>E83</f>
        <v>7600.3</v>
      </c>
    </row>
    <row r="83" spans="1:5" ht="15.75" outlineLevel="2" x14ac:dyDescent="0.2">
      <c r="A83" s="9" t="s">
        <v>52</v>
      </c>
      <c r="B83" s="9" t="s">
        <v>29</v>
      </c>
      <c r="C83" s="9" t="s">
        <v>7</v>
      </c>
      <c r="D83" s="10" t="s">
        <v>54</v>
      </c>
      <c r="E83" s="13">
        <v>7600.3</v>
      </c>
    </row>
    <row r="84" spans="1:5" ht="15.75" outlineLevel="2" x14ac:dyDescent="0.2">
      <c r="A84" s="9" t="s">
        <v>52</v>
      </c>
      <c r="B84" s="9" t="s">
        <v>40</v>
      </c>
      <c r="C84" s="9"/>
      <c r="D84" s="26" t="s">
        <v>76</v>
      </c>
      <c r="E84" s="13">
        <f>E85</f>
        <v>31503.5</v>
      </c>
    </row>
    <row r="85" spans="1:5" ht="15.75" outlineLevel="2" x14ac:dyDescent="0.2">
      <c r="A85" s="9" t="s">
        <v>52</v>
      </c>
      <c r="B85" s="9" t="s">
        <v>40</v>
      </c>
      <c r="C85" s="9" t="s">
        <v>10</v>
      </c>
      <c r="D85" s="10" t="s">
        <v>42</v>
      </c>
      <c r="E85" s="13">
        <v>31503.5</v>
      </c>
    </row>
    <row r="86" spans="1:5" ht="31.5" x14ac:dyDescent="0.2">
      <c r="A86" s="9" t="s">
        <v>55</v>
      </c>
      <c r="B86" s="9"/>
      <c r="C86" s="9"/>
      <c r="D86" s="10" t="s">
        <v>56</v>
      </c>
      <c r="E86" s="13">
        <f>E87</f>
        <v>166194.6</v>
      </c>
    </row>
    <row r="87" spans="1:5" ht="15.75" outlineLevel="1" x14ac:dyDescent="0.2">
      <c r="A87" s="9" t="s">
        <v>55</v>
      </c>
      <c r="B87" s="9" t="s">
        <v>57</v>
      </c>
      <c r="C87" s="9"/>
      <c r="D87" s="26" t="s">
        <v>77</v>
      </c>
      <c r="E87" s="13">
        <f>SUM(E88:E90)</f>
        <v>166194.6</v>
      </c>
    </row>
    <row r="88" spans="1:5" ht="15.75" outlineLevel="2" x14ac:dyDescent="0.2">
      <c r="A88" s="9" t="s">
        <v>55</v>
      </c>
      <c r="B88" s="9" t="s">
        <v>57</v>
      </c>
      <c r="C88" s="9" t="s">
        <v>7</v>
      </c>
      <c r="D88" s="10" t="s">
        <v>58</v>
      </c>
      <c r="E88" s="13">
        <v>160557.20000000001</v>
      </c>
    </row>
    <row r="89" spans="1:5" ht="15.75" outlineLevel="2" x14ac:dyDescent="0.2">
      <c r="A89" s="9" t="s">
        <v>55</v>
      </c>
      <c r="B89" s="9" t="s">
        <v>57</v>
      </c>
      <c r="C89" s="9" t="s">
        <v>15</v>
      </c>
      <c r="D89" s="10" t="s">
        <v>59</v>
      </c>
      <c r="E89" s="13">
        <v>4133.6000000000004</v>
      </c>
    </row>
    <row r="90" spans="1:5" ht="15.75" outlineLevel="2" x14ac:dyDescent="0.2">
      <c r="A90" s="9" t="s">
        <v>55</v>
      </c>
      <c r="B90" s="9" t="s">
        <v>57</v>
      </c>
      <c r="C90" s="9" t="s">
        <v>29</v>
      </c>
      <c r="D90" s="10" t="s">
        <v>60</v>
      </c>
      <c r="E90" s="13">
        <v>1503.8</v>
      </c>
    </row>
    <row r="91" spans="1:5" ht="15.75" x14ac:dyDescent="0.2">
      <c r="A91" s="9" t="s">
        <v>61</v>
      </c>
      <c r="B91" s="9"/>
      <c r="C91" s="9"/>
      <c r="D91" s="10" t="s">
        <v>62</v>
      </c>
      <c r="E91" s="13">
        <f>E92+E94</f>
        <v>1500.2</v>
      </c>
    </row>
    <row r="92" spans="1:5" ht="15.75" outlineLevel="1" x14ac:dyDescent="0.2">
      <c r="A92" s="9" t="s">
        <v>61</v>
      </c>
      <c r="B92" s="9" t="s">
        <v>7</v>
      </c>
      <c r="C92" s="9"/>
      <c r="D92" s="26" t="s">
        <v>69</v>
      </c>
      <c r="E92" s="13">
        <f>E93</f>
        <v>1494.3</v>
      </c>
    </row>
    <row r="93" spans="1:5" ht="31.5" outlineLevel="2" x14ac:dyDescent="0.2">
      <c r="A93" s="9" t="s">
        <v>61</v>
      </c>
      <c r="B93" s="9" t="s">
        <v>7</v>
      </c>
      <c r="C93" s="9" t="s">
        <v>18</v>
      </c>
      <c r="D93" s="10" t="s">
        <v>19</v>
      </c>
      <c r="E93" s="13">
        <v>1494.3</v>
      </c>
    </row>
    <row r="94" spans="1:5" ht="15.75" outlineLevel="2" x14ac:dyDescent="0.2">
      <c r="A94" s="9" t="s">
        <v>61</v>
      </c>
      <c r="B94" s="9" t="s">
        <v>34</v>
      </c>
      <c r="C94" s="9"/>
      <c r="D94" s="26" t="s">
        <v>74</v>
      </c>
      <c r="E94" s="13">
        <f>E95</f>
        <v>5.9</v>
      </c>
    </row>
    <row r="95" spans="1:5" ht="15.75" outlineLevel="2" x14ac:dyDescent="0.2">
      <c r="A95" s="9" t="s">
        <v>61</v>
      </c>
      <c r="B95" s="9" t="s">
        <v>34</v>
      </c>
      <c r="C95" s="9" t="s">
        <v>29</v>
      </c>
      <c r="D95" s="10" t="s">
        <v>44</v>
      </c>
      <c r="E95" s="13">
        <v>5.9</v>
      </c>
    </row>
    <row r="96" spans="1:5" ht="31.5" x14ac:dyDescent="0.2">
      <c r="A96" s="9" t="s">
        <v>63</v>
      </c>
      <c r="B96" s="9"/>
      <c r="C96" s="9"/>
      <c r="D96" s="10" t="s">
        <v>64</v>
      </c>
      <c r="E96" s="13">
        <f>E99+E102+E97+E107</f>
        <v>188495.4</v>
      </c>
    </row>
    <row r="97" spans="1:5" ht="15.75" x14ac:dyDescent="0.2">
      <c r="A97" s="9" t="s">
        <v>63</v>
      </c>
      <c r="B97" s="9" t="s">
        <v>7</v>
      </c>
      <c r="C97" s="9"/>
      <c r="D97" s="26" t="s">
        <v>69</v>
      </c>
      <c r="E97" s="13">
        <f>E98</f>
        <v>30</v>
      </c>
    </row>
    <row r="98" spans="1:5" ht="15.75" x14ac:dyDescent="0.2">
      <c r="A98" s="9" t="s">
        <v>63</v>
      </c>
      <c r="B98" s="9" t="s">
        <v>7</v>
      </c>
      <c r="C98" s="9" t="s">
        <v>20</v>
      </c>
      <c r="D98" s="10" t="s">
        <v>21</v>
      </c>
      <c r="E98" s="13">
        <v>30</v>
      </c>
    </row>
    <row r="99" spans="1:5" ht="15.75" outlineLevel="1" x14ac:dyDescent="0.2">
      <c r="A99" s="9" t="s">
        <v>63</v>
      </c>
      <c r="B99" s="9" t="s">
        <v>10</v>
      </c>
      <c r="C99" s="9"/>
      <c r="D99" s="26" t="s">
        <v>71</v>
      </c>
      <c r="E99" s="13">
        <f>E100+E101</f>
        <v>124274</v>
      </c>
    </row>
    <row r="100" spans="1:5" ht="15.75" outlineLevel="2" x14ac:dyDescent="0.2">
      <c r="A100" s="9" t="s">
        <v>63</v>
      </c>
      <c r="B100" s="9" t="s">
        <v>10</v>
      </c>
      <c r="C100" s="9" t="s">
        <v>27</v>
      </c>
      <c r="D100" s="10" t="s">
        <v>28</v>
      </c>
      <c r="E100" s="13">
        <v>56633.8</v>
      </c>
    </row>
    <row r="101" spans="1:5" ht="15.75" outlineLevel="2" x14ac:dyDescent="0.2">
      <c r="A101" s="9" t="s">
        <v>63</v>
      </c>
      <c r="B101" s="9" t="s">
        <v>10</v>
      </c>
      <c r="C101" s="9" t="s">
        <v>23</v>
      </c>
      <c r="D101" s="10" t="s">
        <v>65</v>
      </c>
      <c r="E101" s="13">
        <v>67640.2</v>
      </c>
    </row>
    <row r="102" spans="1:5" ht="15.75" outlineLevel="1" x14ac:dyDescent="0.2">
      <c r="A102" s="9" t="s">
        <v>63</v>
      </c>
      <c r="B102" s="9" t="s">
        <v>29</v>
      </c>
      <c r="C102" s="9"/>
      <c r="D102" s="26" t="s">
        <v>72</v>
      </c>
      <c r="E102" s="13">
        <f>E104+E105+E106+E103</f>
        <v>45799.6</v>
      </c>
    </row>
    <row r="103" spans="1:5" ht="15.75" outlineLevel="1" x14ac:dyDescent="0.2">
      <c r="A103" s="9" t="s">
        <v>63</v>
      </c>
      <c r="B103" s="9" t="s">
        <v>29</v>
      </c>
      <c r="C103" s="9" t="s">
        <v>7</v>
      </c>
      <c r="D103" s="10" t="s">
        <v>54</v>
      </c>
      <c r="E103" s="13">
        <v>44.3</v>
      </c>
    </row>
    <row r="104" spans="1:5" ht="15.75" outlineLevel="2" x14ac:dyDescent="0.2">
      <c r="A104" s="9" t="s">
        <v>63</v>
      </c>
      <c r="B104" s="9" t="s">
        <v>29</v>
      </c>
      <c r="C104" s="9" t="s">
        <v>15</v>
      </c>
      <c r="D104" s="10" t="s">
        <v>66</v>
      </c>
      <c r="E104" s="13">
        <v>8028.4</v>
      </c>
    </row>
    <row r="105" spans="1:5" ht="15.75" outlineLevel="2" x14ac:dyDescent="0.2">
      <c r="A105" s="9" t="s">
        <v>63</v>
      </c>
      <c r="B105" s="9" t="s">
        <v>29</v>
      </c>
      <c r="C105" s="9" t="s">
        <v>8</v>
      </c>
      <c r="D105" s="10" t="s">
        <v>67</v>
      </c>
      <c r="E105" s="13">
        <v>31336.3</v>
      </c>
    </row>
    <row r="106" spans="1:5" ht="15.75" outlineLevel="2" x14ac:dyDescent="0.2">
      <c r="A106" s="9" t="s">
        <v>63</v>
      </c>
      <c r="B106" s="9" t="s">
        <v>29</v>
      </c>
      <c r="C106" s="9" t="s">
        <v>29</v>
      </c>
      <c r="D106" s="10" t="s">
        <v>68</v>
      </c>
      <c r="E106" s="13">
        <v>6390.6</v>
      </c>
    </row>
    <row r="107" spans="1:5" ht="19.5" customHeight="1" x14ac:dyDescent="0.25">
      <c r="A107" s="9" t="s">
        <v>63</v>
      </c>
      <c r="B107" s="9" t="s">
        <v>18</v>
      </c>
      <c r="C107" s="9"/>
      <c r="D107" s="26" t="s">
        <v>73</v>
      </c>
      <c r="E107" s="14">
        <f>E108</f>
        <v>18391.8</v>
      </c>
    </row>
    <row r="108" spans="1:5" ht="19.5" customHeight="1" x14ac:dyDescent="0.25">
      <c r="A108" s="9" t="s">
        <v>63</v>
      </c>
      <c r="B108" s="9" t="s">
        <v>18</v>
      </c>
      <c r="C108" s="9" t="s">
        <v>29</v>
      </c>
      <c r="D108" s="10" t="s">
        <v>30</v>
      </c>
      <c r="E108" s="14">
        <v>18391.8</v>
      </c>
    </row>
  </sheetData>
  <mergeCells count="2">
    <mergeCell ref="A5:E5"/>
    <mergeCell ref="D1:F1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yakimova</dc:creator>
  <dc:description>POI HSSF rep:2.47.0.105</dc:description>
  <cp:lastModifiedBy>Кирсанова Екатерина Игоревна</cp:lastModifiedBy>
  <cp:lastPrinted>2024-04-12T09:52:34Z</cp:lastPrinted>
  <dcterms:created xsi:type="dcterms:W3CDTF">2019-04-08T04:42:48Z</dcterms:created>
  <dcterms:modified xsi:type="dcterms:W3CDTF">2024-04-15T09:49:48Z</dcterms:modified>
</cp:coreProperties>
</file>