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</workbook>
</file>

<file path=xl/calcChain.xml><?xml version="1.0" encoding="utf-8"?>
<calcChain xmlns="http://schemas.openxmlformats.org/spreadsheetml/2006/main">
  <c r="E14" i="1" l="1"/>
  <c r="E121" i="1"/>
  <c r="E116" i="1"/>
  <c r="E113" i="1"/>
  <c r="E111" i="1"/>
  <c r="E108" i="1"/>
  <c r="E106" i="1"/>
  <c r="E105" i="1" s="1"/>
  <c r="E100" i="1"/>
  <c r="E98" i="1"/>
  <c r="E95" i="1"/>
  <c r="E93" i="1"/>
  <c r="E89" i="1"/>
  <c r="E91" i="1"/>
  <c r="E81" i="1"/>
  <c r="E83" i="1"/>
  <c r="E78" i="1"/>
  <c r="E75" i="1"/>
  <c r="E72" i="1"/>
  <c r="E70" i="1"/>
  <c r="E68" i="1"/>
  <c r="E65" i="1"/>
  <c r="E63" i="1"/>
  <c r="E61" i="1"/>
  <c r="E59" i="1"/>
  <c r="E88" i="1" l="1"/>
  <c r="E97" i="1"/>
  <c r="E58" i="1"/>
  <c r="E80" i="1"/>
  <c r="E67" i="1"/>
  <c r="E110" i="1"/>
  <c r="E55" i="1"/>
  <c r="E49" i="1"/>
  <c r="E47" i="1"/>
  <c r="E43" i="1"/>
  <c r="E40" i="1"/>
  <c r="E38" i="1"/>
  <c r="E34" i="1"/>
  <c r="E30" i="1"/>
  <c r="E26" i="1"/>
  <c r="E20" i="1"/>
  <c r="E17" i="1"/>
  <c r="E15" i="1"/>
  <c r="E11" i="1"/>
  <c r="E13" i="1"/>
  <c r="E46" i="1" l="1"/>
  <c r="E19" i="1"/>
  <c r="E10" i="1"/>
  <c r="E9" i="1" l="1"/>
</calcChain>
</file>

<file path=xl/sharedStrings.xml><?xml version="1.0" encoding="utf-8"?>
<sst xmlns="http://schemas.openxmlformats.org/spreadsheetml/2006/main" count="407" uniqueCount="91">
  <si>
    <t>Финансовое управление Златоустовского городского округа</t>
  </si>
  <si>
    <t>Раздел</t>
  </si>
  <si>
    <t>Подраздел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</si>
  <si>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</si>
  <si>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</si>
  <si>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</si>
  <si>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</si>
  <si>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</si>
  <si>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</si>
  <si>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</si>
  <si>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</si>
  <si>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</si>
  <si>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</si>
  <si>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</si>
  <si>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</si>
  <si>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</si>
  <si>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</si>
  <si>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</si>
  <si>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</si>
  <si>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</si>
  <si>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</si>
  <si>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</si>
  <si>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</si>
  <si>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</si>
  <si>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</si>
  <si>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</si>
  <si>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</si>
  <si>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</si>
  <si>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</si>
  <si>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</si>
  <si>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</si>
  <si>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</si>
  <si>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</si>
  <si>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</si>
  <si>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</si>
  <si>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</si>
  <si>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</si>
  <si>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</si>
  <si>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</si>
  <si>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</si>
  <si>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</si>
  <si>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</si>
  <si>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</si>
  <si>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</si>
  <si>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</si>
  <si>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</si>
  <si>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</si>
  <si>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</si>
  <si>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</si>
  <si>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</si>
  <si>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</si>
  <si>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</si>
  <si>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</si>
  <si>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</si>
  <si>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</si>
  <si>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</si>
  <si>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</si>
  <si>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</si>
  <si>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</si>
  <si>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</si>
  <si>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</si>
  <si>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</si>
  <si>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</si>
  <si>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</si>
  <si>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</si>
  <si>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</si>
  <si>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</si>
  <si>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</si>
  <si>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</si>
  <si>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</si>
  <si>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</si>
  <si>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</si>
  <si>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</si>
  <si>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</si>
  <si>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</si>
  <si>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</si>
  <si>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</si>
  <si>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</si>
  <si>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</si>
  <si>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Код главного распорядителя</t>
  </si>
  <si>
    <t>ЗДРАВООХРАНЕНИЕ</t>
  </si>
  <si>
    <t>Другие вопросы в области здравоохранения</t>
  </si>
  <si>
    <t>Судебная система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</si>
  <si>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</si>
  <si>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бюджета городского округа по ведомственной структуре расходов бюджета за 9 месяцев 2022 года</t>
  </si>
  <si>
    <t xml:space="preserve">ПРИЛОЖЕНИЕ 2                                 </t>
  </si>
  <si>
    <t xml:space="preserve">          Утверждено                                            </t>
  </si>
  <si>
    <t xml:space="preserve">            постановлением Администрации                                              </t>
  </si>
  <si>
    <t xml:space="preserve">Златоустовского городского округа                                     </t>
  </si>
  <si>
    <t>Сумма                                          (тыс. рублей)</t>
  </si>
  <si>
    <t xml:space="preserve">от 17.10.2022 г. № 440-П/АДМ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</si>
</sst>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8.5"/>
      <name val="MS Sans Serif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0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22" fontId="3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0" fillId="0" borderId="0" xfId="0" applyFill="1"/>
    <xf numFmtId="165" fontId="1" fillId="0" borderId="0" xfId="0" applyNumberFormat="1" applyFont="1" applyFill="1" applyBorder="1" applyAlignment="1" applyProtection="1">
      <alignment wrapText="1"/>
    </xf>
    <xf numFmtId="165" fontId="0" fillId="0" borderId="0" xfId="0" applyNumberForma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2" borderId="0" xfId="0" applyFont="1" applyFill="1"/>
    <xf numFmtId="165" fontId="8" fillId="0" borderId="0" xfId="0" applyNumberFormat="1" applyFont="1" applyFill="1"/>
    <xf numFmtId="49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/>
    </xf>
    <xf numFmtId="165" fontId="2" fillId="2" borderId="1" xfId="0" applyNumberFormat="1" applyFont="1" applyFill="1" applyBorder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95"/>
  <sheetViews>
    <sheetView showGridLines="0" tabSelected="1" workbookViewId="0">
      <selection activeCell="E9" sqref="E9"/>
    </sheetView>
  </sheetViews>
  <sheetFormatPr defaultRowHeight="12.75" customHeight="1" x14ac:dyDescent="0.2"/>
  <cols>
    <col min="1" max="1" width="12.5703125" style="8" customWidth="1"/>
    <col min="2" max="2" width="7.7109375" style="8" customWidth="1"/>
    <col min="3" max="3" width="9.5703125" style="8" customWidth="1"/>
    <col min="4" max="4" width="99" style="8" customWidth="1"/>
    <col min="5" max="5" width="24.7109375" style="10" customWidth="1"/>
    <col min="6" max="6" width="13.140625" style="8" customWidth="1"/>
    <col min="7" max="9" width="9.140625" style="8" customWidth="1"/>
    <col min="10" max="16384" width="9.140625" style="8"/>
  </cols>
  <sheetData>
    <row r="1" spans="1:12" s="11" customFormat="1" ht="26.25" x14ac:dyDescent="0.4">
      <c r="B1" s="12"/>
      <c r="C1" s="13"/>
      <c r="D1" s="14"/>
      <c r="E1" s="15" t="s">
        <v>85</v>
      </c>
    </row>
    <row r="2" spans="1:12" s="11" customFormat="1" ht="26.25" x14ac:dyDescent="0.4">
      <c r="B2" s="12"/>
      <c r="C2" s="13"/>
      <c r="D2" s="13"/>
      <c r="E2" s="15" t="s">
        <v>86</v>
      </c>
    </row>
    <row r="3" spans="1:12" s="11" customFormat="1" ht="26.25" x14ac:dyDescent="0.4">
      <c r="B3" s="12"/>
      <c r="C3" s="13"/>
      <c r="D3" s="14"/>
      <c r="E3" s="15" t="s">
        <v>87</v>
      </c>
    </row>
    <row r="4" spans="1:12" s="11" customFormat="1" ht="26.25" x14ac:dyDescent="0.4">
      <c r="A4" s="16"/>
      <c r="B4" s="12"/>
      <c r="C4" s="13"/>
      <c r="E4" s="15" t="s">
        <v>88</v>
      </c>
    </row>
    <row r="5" spans="1:12" s="11" customFormat="1" ht="33" customHeight="1" x14ac:dyDescent="0.4">
      <c r="A5" s="16"/>
      <c r="B5" s="12"/>
      <c r="C5" s="12"/>
      <c r="D5" s="14"/>
      <c r="E5" s="15" t="s">
        <v>90</v>
      </c>
      <c r="F5" s="17"/>
      <c r="G5" s="17"/>
      <c r="H5" s="17"/>
      <c r="I5" s="17"/>
      <c r="J5" s="17"/>
    </row>
    <row r="6" spans="1:12" s="3" customFormat="1" ht="65.25" customHeight="1" x14ac:dyDescent="0.2">
      <c r="A6" s="33" t="s">
        <v>84</v>
      </c>
      <c r="B6" s="33"/>
      <c r="C6" s="33"/>
      <c r="D6" s="33"/>
      <c r="E6" s="33"/>
      <c r="F6" s="4"/>
      <c r="G6" s="5"/>
      <c r="H6" s="2"/>
      <c r="I6" s="2"/>
      <c r="J6" s="2"/>
      <c r="K6" s="2"/>
      <c r="L6" s="1"/>
    </row>
    <row r="7" spans="1:12" ht="1.5" hidden="1" customHeight="1" x14ac:dyDescent="0.2">
      <c r="A7" s="6"/>
      <c r="B7" s="6"/>
      <c r="C7" s="6"/>
      <c r="D7" s="6"/>
      <c r="E7" s="9"/>
      <c r="F7" s="6"/>
      <c r="G7" s="6"/>
      <c r="H7" s="7"/>
      <c r="I7" s="7"/>
    </row>
    <row r="8" spans="1:12" s="18" customFormat="1" ht="72" customHeight="1" x14ac:dyDescent="0.2">
      <c r="A8" s="21" t="s">
        <v>79</v>
      </c>
      <c r="B8" s="21" t="s">
        <v>1</v>
      </c>
      <c r="C8" s="21" t="s">
        <v>2</v>
      </c>
      <c r="D8" s="21" t="s">
        <v>3</v>
      </c>
      <c r="E8" s="22" t="s">
        <v>89</v>
      </c>
    </row>
    <row r="9" spans="1:12" s="18" customFormat="1" x14ac:dyDescent="0.2">
      <c r="A9" s="23" t="s">
        <v>4</v>
      </c>
      <c r="B9" s="24"/>
      <c r="C9" s="24"/>
      <c r="D9" s="25"/>
      <c r="E9" s="26">
        <f>E10+E19+E46+E58+E67+E80+E88+E97+E105+E110</f>
        <v>4326858.4999999991</v>
      </c>
    </row>
    <row r="10" spans="1:12" s="18" customFormat="1" x14ac:dyDescent="0.2">
      <c r="A10" s="27" t="s">
        <v>5</v>
      </c>
      <c r="B10" s="27"/>
      <c r="C10" s="27"/>
      <c r="D10" s="28" t="s">
        <v>6</v>
      </c>
      <c r="E10" s="26">
        <f>E11+E15+E13+E17</f>
        <v>13024</v>
      </c>
    </row>
    <row r="11" spans="1:12" s="18" customFormat="1" x14ac:dyDescent="0.2">
      <c r="A11" s="27" t="s">
        <v>5</v>
      </c>
      <c r="B11" s="27" t="s">
        <v>7</v>
      </c>
      <c r="C11" s="27"/>
      <c r="D11" s="29" t="s">
        <v>70</v>
      </c>
      <c r="E11" s="26">
        <f>E12</f>
        <v>11938.1</v>
      </c>
    </row>
    <row r="12" spans="1:12" s="18" customFormat="1" ht="25.5" x14ac:dyDescent="0.2">
      <c r="A12" s="27" t="s">
        <v>5</v>
      </c>
      <c r="B12" s="27" t="s">
        <v>7</v>
      </c>
      <c r="C12" s="27" t="s">
        <v>8</v>
      </c>
      <c r="D12" s="30" t="s">
        <v>9</v>
      </c>
      <c r="E12" s="26">
        <v>11938.1</v>
      </c>
    </row>
    <row r="13" spans="1:12" s="18" customFormat="1" x14ac:dyDescent="0.2">
      <c r="A13" s="27" t="s">
        <v>5</v>
      </c>
      <c r="B13" s="27" t="s">
        <v>10</v>
      </c>
      <c r="C13" s="27"/>
      <c r="D13" s="29" t="s">
        <v>72</v>
      </c>
      <c r="E13" s="26">
        <f>E14</f>
        <v>1012</v>
      </c>
    </row>
    <row r="14" spans="1:12" s="18" customFormat="1" x14ac:dyDescent="0.2">
      <c r="A14" s="27" t="s">
        <v>5</v>
      </c>
      <c r="B14" s="27" t="s">
        <v>10</v>
      </c>
      <c r="C14" s="27" t="s">
        <v>11</v>
      </c>
      <c r="D14" s="30" t="s">
        <v>12</v>
      </c>
      <c r="E14" s="26">
        <f>1012</f>
        <v>1012</v>
      </c>
    </row>
    <row r="15" spans="1:12" s="18" customFormat="1" x14ac:dyDescent="0.2">
      <c r="A15" s="27" t="s">
        <v>5</v>
      </c>
      <c r="B15" s="27" t="s">
        <v>34</v>
      </c>
      <c r="C15" s="27"/>
      <c r="D15" s="29" t="s">
        <v>75</v>
      </c>
      <c r="E15" s="26">
        <f>E16</f>
        <v>12.8</v>
      </c>
    </row>
    <row r="16" spans="1:12" s="18" customFormat="1" x14ac:dyDescent="0.2">
      <c r="A16" s="27" t="s">
        <v>5</v>
      </c>
      <c r="B16" s="27" t="s">
        <v>34</v>
      </c>
      <c r="C16" s="27" t="s">
        <v>29</v>
      </c>
      <c r="D16" s="30" t="s">
        <v>44</v>
      </c>
      <c r="E16" s="26">
        <v>12.8</v>
      </c>
    </row>
    <row r="17" spans="1:5" s="18" customFormat="1" x14ac:dyDescent="0.2">
      <c r="A17" s="27" t="s">
        <v>5</v>
      </c>
      <c r="B17" s="27" t="s">
        <v>23</v>
      </c>
      <c r="C17" s="27"/>
      <c r="D17" s="30" t="s">
        <v>80</v>
      </c>
      <c r="E17" s="26">
        <f>E18</f>
        <v>61.1</v>
      </c>
    </row>
    <row r="18" spans="1:5" s="18" customFormat="1" x14ac:dyDescent="0.2">
      <c r="A18" s="27" t="s">
        <v>5</v>
      </c>
      <c r="B18" s="27" t="s">
        <v>23</v>
      </c>
      <c r="C18" s="27" t="s">
        <v>23</v>
      </c>
      <c r="D18" s="30" t="s">
        <v>81</v>
      </c>
      <c r="E18" s="26">
        <v>61.1</v>
      </c>
    </row>
    <row r="19" spans="1:5" s="18" customFormat="1" x14ac:dyDescent="0.2">
      <c r="A19" s="27" t="s">
        <v>13</v>
      </c>
      <c r="B19" s="27"/>
      <c r="C19" s="27"/>
      <c r="D19" s="28" t="s">
        <v>14</v>
      </c>
      <c r="E19" s="26">
        <f>E20+E26+E30+E34+E38+E40+E43</f>
        <v>401301.39999999997</v>
      </c>
    </row>
    <row r="20" spans="1:5" s="18" customFormat="1" x14ac:dyDescent="0.2">
      <c r="A20" s="27" t="s">
        <v>13</v>
      </c>
      <c r="B20" s="27" t="s">
        <v>7</v>
      </c>
      <c r="C20" s="27"/>
      <c r="D20" s="29" t="s">
        <v>70</v>
      </c>
      <c r="E20" s="26">
        <f>SUM(E21:E25)</f>
        <v>76139.900000000009</v>
      </c>
    </row>
    <row r="21" spans="1:5" s="18" customFormat="1" x14ac:dyDescent="0.2">
      <c r="A21" s="27" t="s">
        <v>13</v>
      </c>
      <c r="B21" s="27" t="s">
        <v>7</v>
      </c>
      <c r="C21" s="27" t="s">
        <v>15</v>
      </c>
      <c r="D21" s="30" t="s">
        <v>16</v>
      </c>
      <c r="E21" s="26">
        <v>2176.1</v>
      </c>
    </row>
    <row r="22" spans="1:5" s="18" customFormat="1" ht="25.5" x14ac:dyDescent="0.2">
      <c r="A22" s="27" t="s">
        <v>13</v>
      </c>
      <c r="B22" s="27" t="s">
        <v>7</v>
      </c>
      <c r="C22" s="27" t="s">
        <v>10</v>
      </c>
      <c r="D22" s="30" t="s">
        <v>17</v>
      </c>
      <c r="E22" s="26">
        <v>44727.3</v>
      </c>
    </row>
    <row r="23" spans="1:5" s="18" customFormat="1" x14ac:dyDescent="0.2">
      <c r="A23" s="27" t="s">
        <v>13</v>
      </c>
      <c r="B23" s="27" t="s">
        <v>7</v>
      </c>
      <c r="C23" s="27" t="s">
        <v>29</v>
      </c>
      <c r="D23" s="30" t="s">
        <v>82</v>
      </c>
      <c r="E23" s="26">
        <v>98.5</v>
      </c>
    </row>
    <row r="24" spans="1:5" s="18" customFormat="1" ht="25.5" x14ac:dyDescent="0.2">
      <c r="A24" s="27" t="s">
        <v>13</v>
      </c>
      <c r="B24" s="27" t="s">
        <v>7</v>
      </c>
      <c r="C24" s="27" t="s">
        <v>18</v>
      </c>
      <c r="D24" s="30" t="s">
        <v>19</v>
      </c>
      <c r="E24" s="26">
        <v>3092.8</v>
      </c>
    </row>
    <row r="25" spans="1:5" s="18" customFormat="1" x14ac:dyDescent="0.2">
      <c r="A25" s="27" t="s">
        <v>13</v>
      </c>
      <c r="B25" s="27" t="s">
        <v>7</v>
      </c>
      <c r="C25" s="27" t="s">
        <v>20</v>
      </c>
      <c r="D25" s="30" t="s">
        <v>21</v>
      </c>
      <c r="E25" s="26">
        <v>26045.200000000001</v>
      </c>
    </row>
    <row r="26" spans="1:5" s="18" customFormat="1" x14ac:dyDescent="0.2">
      <c r="A26" s="27" t="s">
        <v>13</v>
      </c>
      <c r="B26" s="27" t="s">
        <v>8</v>
      </c>
      <c r="C26" s="27"/>
      <c r="D26" s="29" t="s">
        <v>71</v>
      </c>
      <c r="E26" s="26">
        <f>SUM(E27:E29)</f>
        <v>26612.600000000002</v>
      </c>
    </row>
    <row r="27" spans="1:5" s="18" customFormat="1" x14ac:dyDescent="0.2">
      <c r="A27" s="27" t="s">
        <v>13</v>
      </c>
      <c r="B27" s="27" t="s">
        <v>8</v>
      </c>
      <c r="C27" s="27" t="s">
        <v>10</v>
      </c>
      <c r="D27" s="30" t="s">
        <v>22</v>
      </c>
      <c r="E27" s="26">
        <v>3396.3</v>
      </c>
    </row>
    <row r="28" spans="1:5" s="18" customFormat="1" ht="25.5" x14ac:dyDescent="0.2">
      <c r="A28" s="27" t="s">
        <v>13</v>
      </c>
      <c r="B28" s="27" t="s">
        <v>8</v>
      </c>
      <c r="C28" s="27" t="s">
        <v>40</v>
      </c>
      <c r="D28" s="30" t="s">
        <v>83</v>
      </c>
      <c r="E28" s="26">
        <v>15289.6</v>
      </c>
    </row>
    <row r="29" spans="1:5" s="18" customFormat="1" x14ac:dyDescent="0.2">
      <c r="A29" s="27" t="s">
        <v>13</v>
      </c>
      <c r="B29" s="27" t="s">
        <v>8</v>
      </c>
      <c r="C29" s="27" t="s">
        <v>24</v>
      </c>
      <c r="D29" s="30" t="s">
        <v>25</v>
      </c>
      <c r="E29" s="26">
        <v>7926.7</v>
      </c>
    </row>
    <row r="30" spans="1:5" s="18" customFormat="1" x14ac:dyDescent="0.2">
      <c r="A30" s="27" t="s">
        <v>13</v>
      </c>
      <c r="B30" s="27" t="s">
        <v>10</v>
      </c>
      <c r="C30" s="27"/>
      <c r="D30" s="29" t="s">
        <v>72</v>
      </c>
      <c r="E30" s="26">
        <f>SUM(E31:E33)</f>
        <v>66539.199999999997</v>
      </c>
    </row>
    <row r="31" spans="1:5" s="18" customFormat="1" x14ac:dyDescent="0.2">
      <c r="A31" s="27" t="s">
        <v>13</v>
      </c>
      <c r="B31" s="27" t="s">
        <v>10</v>
      </c>
      <c r="C31" s="27" t="s">
        <v>7</v>
      </c>
      <c r="D31" s="30" t="s">
        <v>26</v>
      </c>
      <c r="E31" s="26">
        <v>308.7</v>
      </c>
    </row>
    <row r="32" spans="1:5" s="18" customFormat="1" x14ac:dyDescent="0.2">
      <c r="A32" s="27" t="s">
        <v>13</v>
      </c>
      <c r="B32" s="27" t="s">
        <v>10</v>
      </c>
      <c r="C32" s="27" t="s">
        <v>23</v>
      </c>
      <c r="D32" s="30" t="s">
        <v>66</v>
      </c>
      <c r="E32" s="26">
        <v>757.6</v>
      </c>
    </row>
    <row r="33" spans="1:5" s="18" customFormat="1" x14ac:dyDescent="0.2">
      <c r="A33" s="27" t="s">
        <v>13</v>
      </c>
      <c r="B33" s="27" t="s">
        <v>10</v>
      </c>
      <c r="C33" s="27" t="s">
        <v>11</v>
      </c>
      <c r="D33" s="30" t="s">
        <v>12</v>
      </c>
      <c r="E33" s="26">
        <v>65472.9</v>
      </c>
    </row>
    <row r="34" spans="1:5" s="18" customFormat="1" x14ac:dyDescent="0.2">
      <c r="A34" s="27" t="s">
        <v>13</v>
      </c>
      <c r="B34" s="27" t="s">
        <v>29</v>
      </c>
      <c r="C34" s="27"/>
      <c r="D34" s="29" t="s">
        <v>73</v>
      </c>
      <c r="E34" s="26">
        <f>SUM(E35:E37)</f>
        <v>100671.4</v>
      </c>
    </row>
    <row r="35" spans="1:5" s="18" customFormat="1" x14ac:dyDescent="0.2">
      <c r="A35" s="27" t="s">
        <v>13</v>
      </c>
      <c r="B35" s="27" t="s">
        <v>29</v>
      </c>
      <c r="C35" s="27" t="s">
        <v>7</v>
      </c>
      <c r="D35" s="30" t="s">
        <v>54</v>
      </c>
      <c r="E35" s="26">
        <v>6001.4</v>
      </c>
    </row>
    <row r="36" spans="1:5" s="18" customFormat="1" x14ac:dyDescent="0.2">
      <c r="A36" s="27" t="s">
        <v>13</v>
      </c>
      <c r="B36" s="27" t="s">
        <v>29</v>
      </c>
      <c r="C36" s="27" t="s">
        <v>15</v>
      </c>
      <c r="D36" s="30" t="s">
        <v>67</v>
      </c>
      <c r="E36" s="26">
        <v>94561</v>
      </c>
    </row>
    <row r="37" spans="1:5" s="18" customFormat="1" x14ac:dyDescent="0.2">
      <c r="A37" s="27" t="s">
        <v>13</v>
      </c>
      <c r="B37" s="27" t="s">
        <v>29</v>
      </c>
      <c r="C37" s="27" t="s">
        <v>8</v>
      </c>
      <c r="D37" s="30" t="s">
        <v>68</v>
      </c>
      <c r="E37" s="26">
        <v>109</v>
      </c>
    </row>
    <row r="38" spans="1:5" s="18" customFormat="1" x14ac:dyDescent="0.2">
      <c r="A38" s="27" t="s">
        <v>13</v>
      </c>
      <c r="B38" s="27" t="s">
        <v>18</v>
      </c>
      <c r="C38" s="27"/>
      <c r="D38" s="29" t="s">
        <v>74</v>
      </c>
      <c r="E38" s="26">
        <f>E39</f>
        <v>120657.3</v>
      </c>
    </row>
    <row r="39" spans="1:5" s="18" customFormat="1" x14ac:dyDescent="0.2">
      <c r="A39" s="27" t="s">
        <v>13</v>
      </c>
      <c r="B39" s="27" t="s">
        <v>18</v>
      </c>
      <c r="C39" s="27" t="s">
        <v>29</v>
      </c>
      <c r="D39" s="30" t="s">
        <v>30</v>
      </c>
      <c r="E39" s="26">
        <v>120657.3</v>
      </c>
    </row>
    <row r="40" spans="1:5" s="18" customFormat="1" x14ac:dyDescent="0.2">
      <c r="A40" s="27" t="s">
        <v>13</v>
      </c>
      <c r="B40" s="27" t="s">
        <v>34</v>
      </c>
      <c r="C40" s="27"/>
      <c r="D40" s="29" t="s">
        <v>75</v>
      </c>
      <c r="E40" s="26">
        <f>SUM(E41:E42)</f>
        <v>197.3</v>
      </c>
    </row>
    <row r="41" spans="1:5" s="18" customFormat="1" x14ac:dyDescent="0.2">
      <c r="A41" s="27" t="s">
        <v>13</v>
      </c>
      <c r="B41" s="27" t="s">
        <v>34</v>
      </c>
      <c r="C41" s="27" t="s">
        <v>7</v>
      </c>
      <c r="D41" s="30" t="s">
        <v>35</v>
      </c>
      <c r="E41" s="26">
        <v>58</v>
      </c>
    </row>
    <row r="42" spans="1:5" s="18" customFormat="1" x14ac:dyDescent="0.2">
      <c r="A42" s="27" t="s">
        <v>13</v>
      </c>
      <c r="B42" s="27" t="s">
        <v>34</v>
      </c>
      <c r="C42" s="27" t="s">
        <v>29</v>
      </c>
      <c r="D42" s="30" t="s">
        <v>44</v>
      </c>
      <c r="E42" s="26">
        <v>139.30000000000001</v>
      </c>
    </row>
    <row r="43" spans="1:5" s="18" customFormat="1" x14ac:dyDescent="0.2">
      <c r="A43" s="27" t="s">
        <v>13</v>
      </c>
      <c r="B43" s="27" t="s">
        <v>27</v>
      </c>
      <c r="C43" s="27"/>
      <c r="D43" s="29" t="s">
        <v>76</v>
      </c>
      <c r="E43" s="26">
        <f>SUM(E44:E45)</f>
        <v>10483.699999999999</v>
      </c>
    </row>
    <row r="44" spans="1:5" s="18" customFormat="1" x14ac:dyDescent="0.2">
      <c r="A44" s="27" t="s">
        <v>13</v>
      </c>
      <c r="B44" s="27" t="s">
        <v>27</v>
      </c>
      <c r="C44" s="27" t="s">
        <v>7</v>
      </c>
      <c r="D44" s="30" t="s">
        <v>47</v>
      </c>
      <c r="E44" s="26">
        <v>493.4</v>
      </c>
    </row>
    <row r="45" spans="1:5" s="18" customFormat="1" x14ac:dyDescent="0.2">
      <c r="A45" s="27" t="s">
        <v>13</v>
      </c>
      <c r="B45" s="27" t="s">
        <v>27</v>
      </c>
      <c r="C45" s="27" t="s">
        <v>10</v>
      </c>
      <c r="D45" s="30" t="s">
        <v>31</v>
      </c>
      <c r="E45" s="26">
        <v>9990.2999999999993</v>
      </c>
    </row>
    <row r="46" spans="1:5" s="18" customFormat="1" ht="25.5" x14ac:dyDescent="0.2">
      <c r="A46" s="27" t="s">
        <v>32</v>
      </c>
      <c r="B46" s="27"/>
      <c r="C46" s="27"/>
      <c r="D46" s="28" t="s">
        <v>33</v>
      </c>
      <c r="E46" s="26">
        <f>E47+E49+E55</f>
        <v>1918928.6</v>
      </c>
    </row>
    <row r="47" spans="1:5" s="18" customFormat="1" x14ac:dyDescent="0.2">
      <c r="A47" s="27" t="s">
        <v>32</v>
      </c>
      <c r="B47" s="27" t="s">
        <v>8</v>
      </c>
      <c r="C47" s="27"/>
      <c r="D47" s="29" t="s">
        <v>71</v>
      </c>
      <c r="E47" s="26">
        <f>E48</f>
        <v>11669.3</v>
      </c>
    </row>
    <row r="48" spans="1:5" s="18" customFormat="1" x14ac:dyDescent="0.2">
      <c r="A48" s="27" t="s">
        <v>32</v>
      </c>
      <c r="B48" s="27" t="s">
        <v>8</v>
      </c>
      <c r="C48" s="27" t="s">
        <v>24</v>
      </c>
      <c r="D48" s="30" t="s">
        <v>25</v>
      </c>
      <c r="E48" s="26">
        <v>11669.3</v>
      </c>
    </row>
    <row r="49" spans="1:5" s="18" customFormat="1" x14ac:dyDescent="0.2">
      <c r="A49" s="27" t="s">
        <v>32</v>
      </c>
      <c r="B49" s="27" t="s">
        <v>34</v>
      </c>
      <c r="C49" s="27"/>
      <c r="D49" s="29" t="s">
        <v>75</v>
      </c>
      <c r="E49" s="26">
        <f>SUM(E50:E54)</f>
        <v>1874043.2</v>
      </c>
    </row>
    <row r="50" spans="1:5" s="18" customFormat="1" x14ac:dyDescent="0.2">
      <c r="A50" s="27" t="s">
        <v>32</v>
      </c>
      <c r="B50" s="27" t="s">
        <v>34</v>
      </c>
      <c r="C50" s="27" t="s">
        <v>7</v>
      </c>
      <c r="D50" s="30" t="s">
        <v>35</v>
      </c>
      <c r="E50" s="26">
        <v>802663.9</v>
      </c>
    </row>
    <row r="51" spans="1:5" s="18" customFormat="1" x14ac:dyDescent="0.2">
      <c r="A51" s="27" t="s">
        <v>32</v>
      </c>
      <c r="B51" s="27" t="s">
        <v>34</v>
      </c>
      <c r="C51" s="27" t="s">
        <v>15</v>
      </c>
      <c r="D51" s="30" t="s">
        <v>36</v>
      </c>
      <c r="E51" s="26">
        <v>889940</v>
      </c>
    </row>
    <row r="52" spans="1:5" s="18" customFormat="1" x14ac:dyDescent="0.2">
      <c r="A52" s="27" t="s">
        <v>32</v>
      </c>
      <c r="B52" s="27" t="s">
        <v>34</v>
      </c>
      <c r="C52" s="27" t="s">
        <v>8</v>
      </c>
      <c r="D52" s="30" t="s">
        <v>37</v>
      </c>
      <c r="E52" s="26">
        <v>80539.199999999997</v>
      </c>
    </row>
    <row r="53" spans="1:5" s="18" customFormat="1" x14ac:dyDescent="0.2">
      <c r="A53" s="27" t="s">
        <v>32</v>
      </c>
      <c r="B53" s="27" t="s">
        <v>34</v>
      </c>
      <c r="C53" s="27" t="s">
        <v>34</v>
      </c>
      <c r="D53" s="30" t="s">
        <v>38</v>
      </c>
      <c r="E53" s="26">
        <v>70195.600000000006</v>
      </c>
    </row>
    <row r="54" spans="1:5" s="18" customFormat="1" x14ac:dyDescent="0.2">
      <c r="A54" s="27" t="s">
        <v>32</v>
      </c>
      <c r="B54" s="27" t="s">
        <v>34</v>
      </c>
      <c r="C54" s="27" t="s">
        <v>23</v>
      </c>
      <c r="D54" s="30" t="s">
        <v>39</v>
      </c>
      <c r="E54" s="26">
        <v>30704.5</v>
      </c>
    </row>
    <row r="55" spans="1:5" s="18" customFormat="1" x14ac:dyDescent="0.2">
      <c r="A55" s="27" t="s">
        <v>32</v>
      </c>
      <c r="B55" s="27" t="s">
        <v>40</v>
      </c>
      <c r="C55" s="27"/>
      <c r="D55" s="29" t="s">
        <v>77</v>
      </c>
      <c r="E55" s="26">
        <f>SUM(E56:E57)</f>
        <v>33216.1</v>
      </c>
    </row>
    <row r="56" spans="1:5" s="18" customFormat="1" x14ac:dyDescent="0.2">
      <c r="A56" s="27" t="s">
        <v>32</v>
      </c>
      <c r="B56" s="27" t="s">
        <v>40</v>
      </c>
      <c r="C56" s="27" t="s">
        <v>8</v>
      </c>
      <c r="D56" s="30" t="s">
        <v>41</v>
      </c>
      <c r="E56" s="26">
        <v>522.29999999999995</v>
      </c>
    </row>
    <row r="57" spans="1:5" s="18" customFormat="1" x14ac:dyDescent="0.2">
      <c r="A57" s="27" t="s">
        <v>32</v>
      </c>
      <c r="B57" s="27" t="s">
        <v>40</v>
      </c>
      <c r="C57" s="27" t="s">
        <v>10</v>
      </c>
      <c r="D57" s="30" t="s">
        <v>42</v>
      </c>
      <c r="E57" s="26">
        <v>32693.8</v>
      </c>
    </row>
    <row r="58" spans="1:5" s="18" customFormat="1" x14ac:dyDescent="0.2">
      <c r="A58" s="27" t="s">
        <v>43</v>
      </c>
      <c r="B58" s="27"/>
      <c r="C58" s="27"/>
      <c r="D58" s="28" t="s">
        <v>0</v>
      </c>
      <c r="E58" s="26">
        <f>E59+E61+E63+E65</f>
        <v>23773.999999999996</v>
      </c>
    </row>
    <row r="59" spans="1:5" s="18" customFormat="1" x14ac:dyDescent="0.2">
      <c r="A59" s="27" t="s">
        <v>43</v>
      </c>
      <c r="B59" s="27" t="s">
        <v>7</v>
      </c>
      <c r="C59" s="27"/>
      <c r="D59" s="29" t="s">
        <v>70</v>
      </c>
      <c r="E59" s="26">
        <f>E60</f>
        <v>20243.8</v>
      </c>
    </row>
    <row r="60" spans="1:5" s="18" customFormat="1" ht="25.5" x14ac:dyDescent="0.2">
      <c r="A60" s="27" t="s">
        <v>43</v>
      </c>
      <c r="B60" s="27" t="s">
        <v>7</v>
      </c>
      <c r="C60" s="27" t="s">
        <v>18</v>
      </c>
      <c r="D60" s="30" t="s">
        <v>19</v>
      </c>
      <c r="E60" s="26">
        <v>20243.8</v>
      </c>
    </row>
    <row r="61" spans="1:5" s="18" customFormat="1" x14ac:dyDescent="0.2">
      <c r="A61" s="27" t="s">
        <v>43</v>
      </c>
      <c r="B61" s="27" t="s">
        <v>10</v>
      </c>
      <c r="C61" s="27"/>
      <c r="D61" s="29" t="s">
        <v>72</v>
      </c>
      <c r="E61" s="26">
        <f>E62</f>
        <v>3508.6</v>
      </c>
    </row>
    <row r="62" spans="1:5" s="18" customFormat="1" x14ac:dyDescent="0.2">
      <c r="A62" s="27" t="s">
        <v>43</v>
      </c>
      <c r="B62" s="27" t="s">
        <v>10</v>
      </c>
      <c r="C62" s="27" t="s">
        <v>11</v>
      </c>
      <c r="D62" s="30" t="s">
        <v>12</v>
      </c>
      <c r="E62" s="26">
        <v>3508.6</v>
      </c>
    </row>
    <row r="63" spans="1:5" s="18" customFormat="1" x14ac:dyDescent="0.2">
      <c r="A63" s="27" t="s">
        <v>43</v>
      </c>
      <c r="B63" s="27" t="s">
        <v>34</v>
      </c>
      <c r="C63" s="27"/>
      <c r="D63" s="29" t="s">
        <v>75</v>
      </c>
      <c r="E63" s="26">
        <f>E64</f>
        <v>21.1</v>
      </c>
    </row>
    <row r="64" spans="1:5" s="18" customFormat="1" x14ac:dyDescent="0.2">
      <c r="A64" s="27" t="s">
        <v>43</v>
      </c>
      <c r="B64" s="27" t="s">
        <v>34</v>
      </c>
      <c r="C64" s="27" t="s">
        <v>29</v>
      </c>
      <c r="D64" s="30" t="s">
        <v>44</v>
      </c>
      <c r="E64" s="26">
        <v>21.1</v>
      </c>
    </row>
    <row r="65" spans="1:5" s="18" customFormat="1" x14ac:dyDescent="0.2">
      <c r="A65" s="27" t="s">
        <v>43</v>
      </c>
      <c r="B65" s="27" t="s">
        <v>40</v>
      </c>
      <c r="C65" s="27"/>
      <c r="D65" s="29" t="s">
        <v>77</v>
      </c>
      <c r="E65" s="26">
        <f>E66</f>
        <v>0.5</v>
      </c>
    </row>
    <row r="66" spans="1:5" s="18" customFormat="1" x14ac:dyDescent="0.2">
      <c r="A66" s="27" t="s">
        <v>43</v>
      </c>
      <c r="B66" s="27" t="s">
        <v>40</v>
      </c>
      <c r="C66" s="27" t="s">
        <v>10</v>
      </c>
      <c r="D66" s="30" t="s">
        <v>42</v>
      </c>
      <c r="E66" s="26">
        <v>0.5</v>
      </c>
    </row>
    <row r="67" spans="1:5" s="19" customFormat="1" x14ac:dyDescent="0.2">
      <c r="A67" s="31" t="s">
        <v>45</v>
      </c>
      <c r="B67" s="31"/>
      <c r="C67" s="31"/>
      <c r="D67" s="32" t="s">
        <v>46</v>
      </c>
      <c r="E67" s="26">
        <f>E68+E70+E72+E75+E78</f>
        <v>317162.39999999997</v>
      </c>
    </row>
    <row r="68" spans="1:5" s="19" customFormat="1" x14ac:dyDescent="0.2">
      <c r="A68" s="27" t="s">
        <v>45</v>
      </c>
      <c r="B68" s="27" t="s">
        <v>8</v>
      </c>
      <c r="C68" s="27"/>
      <c r="D68" s="29" t="s">
        <v>71</v>
      </c>
      <c r="E68" s="26">
        <f>E69</f>
        <v>48.3</v>
      </c>
    </row>
    <row r="69" spans="1:5" s="19" customFormat="1" x14ac:dyDescent="0.2">
      <c r="A69" s="27" t="s">
        <v>45</v>
      </c>
      <c r="B69" s="27" t="s">
        <v>8</v>
      </c>
      <c r="C69" s="27" t="s">
        <v>24</v>
      </c>
      <c r="D69" s="30" t="s">
        <v>25</v>
      </c>
      <c r="E69" s="26">
        <v>48.3</v>
      </c>
    </row>
    <row r="70" spans="1:5" s="18" customFormat="1" x14ac:dyDescent="0.2">
      <c r="A70" s="27" t="s">
        <v>45</v>
      </c>
      <c r="B70" s="27" t="s">
        <v>10</v>
      </c>
      <c r="C70" s="27"/>
      <c r="D70" s="29" t="s">
        <v>72</v>
      </c>
      <c r="E70" s="26">
        <f>E71</f>
        <v>22824.400000000001</v>
      </c>
    </row>
    <row r="71" spans="1:5" s="18" customFormat="1" x14ac:dyDescent="0.2">
      <c r="A71" s="27" t="s">
        <v>45</v>
      </c>
      <c r="B71" s="27" t="s">
        <v>10</v>
      </c>
      <c r="C71" s="27" t="s">
        <v>11</v>
      </c>
      <c r="D71" s="30" t="s">
        <v>12</v>
      </c>
      <c r="E71" s="26">
        <v>22824.400000000001</v>
      </c>
    </row>
    <row r="72" spans="1:5" s="18" customFormat="1" x14ac:dyDescent="0.2">
      <c r="A72" s="27" t="s">
        <v>45</v>
      </c>
      <c r="B72" s="27" t="s">
        <v>34</v>
      </c>
      <c r="C72" s="27"/>
      <c r="D72" s="29" t="s">
        <v>75</v>
      </c>
      <c r="E72" s="26">
        <f>E73+E74</f>
        <v>73828.2</v>
      </c>
    </row>
    <row r="73" spans="1:5" s="18" customFormat="1" x14ac:dyDescent="0.2">
      <c r="A73" s="27" t="s">
        <v>45</v>
      </c>
      <c r="B73" s="27" t="s">
        <v>34</v>
      </c>
      <c r="C73" s="27" t="s">
        <v>8</v>
      </c>
      <c r="D73" s="30" t="s">
        <v>37</v>
      </c>
      <c r="E73" s="26">
        <v>73814.3</v>
      </c>
    </row>
    <row r="74" spans="1:5" s="18" customFormat="1" x14ac:dyDescent="0.2">
      <c r="A74" s="27" t="s">
        <v>45</v>
      </c>
      <c r="B74" s="27" t="s">
        <v>34</v>
      </c>
      <c r="C74" s="27" t="s">
        <v>29</v>
      </c>
      <c r="D74" s="30" t="s">
        <v>44</v>
      </c>
      <c r="E74" s="26">
        <v>13.9</v>
      </c>
    </row>
    <row r="75" spans="1:5" s="18" customFormat="1" x14ac:dyDescent="0.2">
      <c r="A75" s="27" t="s">
        <v>45</v>
      </c>
      <c r="B75" s="27" t="s">
        <v>27</v>
      </c>
      <c r="C75" s="27"/>
      <c r="D75" s="29" t="s">
        <v>76</v>
      </c>
      <c r="E75" s="26">
        <f>SUM(E76:E77)</f>
        <v>220291.9</v>
      </c>
    </row>
    <row r="76" spans="1:5" s="18" customFormat="1" x14ac:dyDescent="0.2">
      <c r="A76" s="27" t="s">
        <v>45</v>
      </c>
      <c r="B76" s="27" t="s">
        <v>27</v>
      </c>
      <c r="C76" s="27" t="s">
        <v>7</v>
      </c>
      <c r="D76" s="30" t="s">
        <v>47</v>
      </c>
      <c r="E76" s="26">
        <v>212374.1</v>
      </c>
    </row>
    <row r="77" spans="1:5" s="18" customFormat="1" x14ac:dyDescent="0.2">
      <c r="A77" s="27" t="s">
        <v>45</v>
      </c>
      <c r="B77" s="27" t="s">
        <v>27</v>
      </c>
      <c r="C77" s="27" t="s">
        <v>10</v>
      </c>
      <c r="D77" s="30" t="s">
        <v>31</v>
      </c>
      <c r="E77" s="26">
        <v>7917.8</v>
      </c>
    </row>
    <row r="78" spans="1:5" s="18" customFormat="1" x14ac:dyDescent="0.2">
      <c r="A78" s="27" t="s">
        <v>45</v>
      </c>
      <c r="B78" s="27" t="s">
        <v>40</v>
      </c>
      <c r="C78" s="27"/>
      <c r="D78" s="29" t="s">
        <v>77</v>
      </c>
      <c r="E78" s="26">
        <f>E79</f>
        <v>169.6</v>
      </c>
    </row>
    <row r="79" spans="1:5" s="18" customFormat="1" x14ac:dyDescent="0.2">
      <c r="A79" s="27" t="s">
        <v>45</v>
      </c>
      <c r="B79" s="27" t="s">
        <v>40</v>
      </c>
      <c r="C79" s="27" t="s">
        <v>8</v>
      </c>
      <c r="D79" s="30" t="s">
        <v>41</v>
      </c>
      <c r="E79" s="26">
        <v>169.6</v>
      </c>
    </row>
    <row r="80" spans="1:5" s="18" customFormat="1" x14ac:dyDescent="0.2">
      <c r="A80" s="27" t="s">
        <v>48</v>
      </c>
      <c r="B80" s="27"/>
      <c r="C80" s="27"/>
      <c r="D80" s="28" t="s">
        <v>49</v>
      </c>
      <c r="E80" s="26">
        <f>E81+E83</f>
        <v>786764.4</v>
      </c>
    </row>
    <row r="81" spans="1:5" s="18" customFormat="1" x14ac:dyDescent="0.2">
      <c r="A81" s="27" t="s">
        <v>48</v>
      </c>
      <c r="B81" s="27" t="s">
        <v>34</v>
      </c>
      <c r="C81" s="27"/>
      <c r="D81" s="29" t="s">
        <v>75</v>
      </c>
      <c r="E81" s="26">
        <f>E82</f>
        <v>105.1</v>
      </c>
    </row>
    <row r="82" spans="1:5" s="18" customFormat="1" x14ac:dyDescent="0.2">
      <c r="A82" s="27" t="s">
        <v>48</v>
      </c>
      <c r="B82" s="27" t="s">
        <v>34</v>
      </c>
      <c r="C82" s="27" t="s">
        <v>29</v>
      </c>
      <c r="D82" s="30" t="s">
        <v>44</v>
      </c>
      <c r="E82" s="26">
        <v>105.1</v>
      </c>
    </row>
    <row r="83" spans="1:5" s="18" customFormat="1" x14ac:dyDescent="0.2">
      <c r="A83" s="27" t="s">
        <v>48</v>
      </c>
      <c r="B83" s="27" t="s">
        <v>40</v>
      </c>
      <c r="C83" s="27"/>
      <c r="D83" s="29" t="s">
        <v>77</v>
      </c>
      <c r="E83" s="26">
        <f>SUM(E84:E87)</f>
        <v>786659.3</v>
      </c>
    </row>
    <row r="84" spans="1:5" s="18" customFormat="1" x14ac:dyDescent="0.2">
      <c r="A84" s="27" t="s">
        <v>48</v>
      </c>
      <c r="B84" s="27" t="s">
        <v>40</v>
      </c>
      <c r="C84" s="27" t="s">
        <v>15</v>
      </c>
      <c r="D84" s="30" t="s">
        <v>50</v>
      </c>
      <c r="E84" s="26">
        <v>79590.8</v>
      </c>
    </row>
    <row r="85" spans="1:5" s="18" customFormat="1" x14ac:dyDescent="0.2">
      <c r="A85" s="27" t="s">
        <v>48</v>
      </c>
      <c r="B85" s="27" t="s">
        <v>40</v>
      </c>
      <c r="C85" s="27" t="s">
        <v>8</v>
      </c>
      <c r="D85" s="30" t="s">
        <v>41</v>
      </c>
      <c r="E85" s="26">
        <v>477430.4</v>
      </c>
    </row>
    <row r="86" spans="1:5" s="18" customFormat="1" x14ac:dyDescent="0.2">
      <c r="A86" s="27" t="s">
        <v>48</v>
      </c>
      <c r="B86" s="27" t="s">
        <v>40</v>
      </c>
      <c r="C86" s="27" t="s">
        <v>10</v>
      </c>
      <c r="D86" s="30" t="s">
        <v>42</v>
      </c>
      <c r="E86" s="26">
        <v>186773.1</v>
      </c>
    </row>
    <row r="87" spans="1:5" s="18" customFormat="1" x14ac:dyDescent="0.2">
      <c r="A87" s="27" t="s">
        <v>48</v>
      </c>
      <c r="B87" s="27" t="s">
        <v>40</v>
      </c>
      <c r="C87" s="27" t="s">
        <v>18</v>
      </c>
      <c r="D87" s="30" t="s">
        <v>51</v>
      </c>
      <c r="E87" s="26">
        <v>42865</v>
      </c>
    </row>
    <row r="88" spans="1:5" s="18" customFormat="1" x14ac:dyDescent="0.2">
      <c r="A88" s="27" t="s">
        <v>52</v>
      </c>
      <c r="B88" s="27"/>
      <c r="C88" s="27"/>
      <c r="D88" s="28" t="s">
        <v>53</v>
      </c>
      <c r="E88" s="26">
        <f>E89+E91+E93+E95</f>
        <v>81820.299999999988</v>
      </c>
    </row>
    <row r="89" spans="1:5" s="18" customFormat="1" x14ac:dyDescent="0.2">
      <c r="A89" s="27" t="s">
        <v>52</v>
      </c>
      <c r="B89" s="27" t="s">
        <v>7</v>
      </c>
      <c r="C89" s="27"/>
      <c r="D89" s="29" t="s">
        <v>70</v>
      </c>
      <c r="E89" s="26">
        <f>E90</f>
        <v>27563</v>
      </c>
    </row>
    <row r="90" spans="1:5" s="18" customFormat="1" x14ac:dyDescent="0.2">
      <c r="A90" s="27" t="s">
        <v>52</v>
      </c>
      <c r="B90" s="27" t="s">
        <v>7</v>
      </c>
      <c r="C90" s="27" t="s">
        <v>20</v>
      </c>
      <c r="D90" s="30" t="s">
        <v>21</v>
      </c>
      <c r="E90" s="26">
        <v>27563</v>
      </c>
    </row>
    <row r="91" spans="1:5" s="18" customFormat="1" x14ac:dyDescent="0.2">
      <c r="A91" s="27" t="s">
        <v>52</v>
      </c>
      <c r="B91" s="27" t="s">
        <v>10</v>
      </c>
      <c r="C91" s="27"/>
      <c r="D91" s="29" t="s">
        <v>72</v>
      </c>
      <c r="E91" s="26">
        <f>E92</f>
        <v>558.9</v>
      </c>
    </row>
    <row r="92" spans="1:5" s="18" customFormat="1" x14ac:dyDescent="0.2">
      <c r="A92" s="27" t="s">
        <v>52</v>
      </c>
      <c r="B92" s="27" t="s">
        <v>10</v>
      </c>
      <c r="C92" s="27" t="s">
        <v>11</v>
      </c>
      <c r="D92" s="30" t="s">
        <v>12</v>
      </c>
      <c r="E92" s="26">
        <v>558.9</v>
      </c>
    </row>
    <row r="93" spans="1:5" s="18" customFormat="1" x14ac:dyDescent="0.2">
      <c r="A93" s="27" t="s">
        <v>52</v>
      </c>
      <c r="B93" s="27" t="s">
        <v>29</v>
      </c>
      <c r="C93" s="27"/>
      <c r="D93" s="29" t="s">
        <v>73</v>
      </c>
      <c r="E93" s="26">
        <f>E94</f>
        <v>48505.5</v>
      </c>
    </row>
    <row r="94" spans="1:5" s="18" customFormat="1" x14ac:dyDescent="0.2">
      <c r="A94" s="27" t="s">
        <v>52</v>
      </c>
      <c r="B94" s="27" t="s">
        <v>29</v>
      </c>
      <c r="C94" s="27" t="s">
        <v>7</v>
      </c>
      <c r="D94" s="30" t="s">
        <v>54</v>
      </c>
      <c r="E94" s="26">
        <v>48505.5</v>
      </c>
    </row>
    <row r="95" spans="1:5" s="18" customFormat="1" x14ac:dyDescent="0.2">
      <c r="A95" s="27" t="s">
        <v>52</v>
      </c>
      <c r="B95" s="27" t="s">
        <v>40</v>
      </c>
      <c r="C95" s="27"/>
      <c r="D95" s="29" t="s">
        <v>77</v>
      </c>
      <c r="E95" s="26">
        <f>E96</f>
        <v>5192.8999999999996</v>
      </c>
    </row>
    <row r="96" spans="1:5" s="18" customFormat="1" x14ac:dyDescent="0.2">
      <c r="A96" s="27" t="s">
        <v>52</v>
      </c>
      <c r="B96" s="27" t="s">
        <v>40</v>
      </c>
      <c r="C96" s="27" t="s">
        <v>10</v>
      </c>
      <c r="D96" s="30" t="s">
        <v>42</v>
      </c>
      <c r="E96" s="26">
        <v>5192.8999999999996</v>
      </c>
    </row>
    <row r="97" spans="1:5" s="18" customFormat="1" ht="25.5" x14ac:dyDescent="0.2">
      <c r="A97" s="27" t="s">
        <v>55</v>
      </c>
      <c r="B97" s="27"/>
      <c r="C97" s="27"/>
      <c r="D97" s="28" t="s">
        <v>56</v>
      </c>
      <c r="E97" s="26">
        <f>E98+E100</f>
        <v>235465.90000000002</v>
      </c>
    </row>
    <row r="98" spans="1:5" s="18" customFormat="1" x14ac:dyDescent="0.2">
      <c r="A98" s="27" t="s">
        <v>55</v>
      </c>
      <c r="B98" s="27" t="s">
        <v>34</v>
      </c>
      <c r="C98" s="27"/>
      <c r="D98" s="29" t="s">
        <v>75</v>
      </c>
      <c r="E98" s="26">
        <f>E99</f>
        <v>648.6</v>
      </c>
    </row>
    <row r="99" spans="1:5" s="18" customFormat="1" x14ac:dyDescent="0.2">
      <c r="A99" s="27" t="s">
        <v>55</v>
      </c>
      <c r="B99" s="27" t="s">
        <v>34</v>
      </c>
      <c r="C99" s="27" t="s">
        <v>34</v>
      </c>
      <c r="D99" s="30" t="s">
        <v>38</v>
      </c>
      <c r="E99" s="26">
        <v>648.6</v>
      </c>
    </row>
    <row r="100" spans="1:5" s="18" customFormat="1" x14ac:dyDescent="0.2">
      <c r="A100" s="27" t="s">
        <v>55</v>
      </c>
      <c r="B100" s="27" t="s">
        <v>57</v>
      </c>
      <c r="C100" s="27"/>
      <c r="D100" s="29" t="s">
        <v>78</v>
      </c>
      <c r="E100" s="26">
        <f>SUM(E101:E104)</f>
        <v>234817.30000000002</v>
      </c>
    </row>
    <row r="101" spans="1:5" s="18" customFormat="1" x14ac:dyDescent="0.2">
      <c r="A101" s="27" t="s">
        <v>55</v>
      </c>
      <c r="B101" s="27" t="s">
        <v>57</v>
      </c>
      <c r="C101" s="27" t="s">
        <v>7</v>
      </c>
      <c r="D101" s="30" t="s">
        <v>58</v>
      </c>
      <c r="E101" s="26">
        <v>216501</v>
      </c>
    </row>
    <row r="102" spans="1:5" s="18" customFormat="1" x14ac:dyDescent="0.2">
      <c r="A102" s="27" t="s">
        <v>55</v>
      </c>
      <c r="B102" s="27" t="s">
        <v>57</v>
      </c>
      <c r="C102" s="27" t="s">
        <v>15</v>
      </c>
      <c r="D102" s="30" t="s">
        <v>59</v>
      </c>
      <c r="E102" s="26">
        <v>10783.6</v>
      </c>
    </row>
    <row r="103" spans="1:5" s="18" customFormat="1" x14ac:dyDescent="0.2">
      <c r="A103" s="27" t="s">
        <v>55</v>
      </c>
      <c r="B103" s="27" t="s">
        <v>57</v>
      </c>
      <c r="C103" s="27" t="s">
        <v>8</v>
      </c>
      <c r="D103" s="30" t="s">
        <v>60</v>
      </c>
      <c r="E103" s="26">
        <v>2512.6</v>
      </c>
    </row>
    <row r="104" spans="1:5" s="18" customFormat="1" x14ac:dyDescent="0.2">
      <c r="A104" s="27" t="s">
        <v>55</v>
      </c>
      <c r="B104" s="27" t="s">
        <v>57</v>
      </c>
      <c r="C104" s="27" t="s">
        <v>29</v>
      </c>
      <c r="D104" s="30" t="s">
        <v>61</v>
      </c>
      <c r="E104" s="26">
        <v>5020.1000000000004</v>
      </c>
    </row>
    <row r="105" spans="1:5" s="18" customFormat="1" x14ac:dyDescent="0.2">
      <c r="A105" s="27" t="s">
        <v>62</v>
      </c>
      <c r="B105" s="27"/>
      <c r="C105" s="27"/>
      <c r="D105" s="28" t="s">
        <v>63</v>
      </c>
      <c r="E105" s="26">
        <f>E106+E108</f>
        <v>3613.9</v>
      </c>
    </row>
    <row r="106" spans="1:5" s="18" customFormat="1" x14ac:dyDescent="0.2">
      <c r="A106" s="27" t="s">
        <v>62</v>
      </c>
      <c r="B106" s="27" t="s">
        <v>7</v>
      </c>
      <c r="C106" s="27"/>
      <c r="D106" s="29" t="s">
        <v>70</v>
      </c>
      <c r="E106" s="26">
        <f>E107</f>
        <v>3596</v>
      </c>
    </row>
    <row r="107" spans="1:5" s="18" customFormat="1" ht="25.5" x14ac:dyDescent="0.2">
      <c r="A107" s="27" t="s">
        <v>62</v>
      </c>
      <c r="B107" s="27" t="s">
        <v>7</v>
      </c>
      <c r="C107" s="27" t="s">
        <v>18</v>
      </c>
      <c r="D107" s="30" t="s">
        <v>19</v>
      </c>
      <c r="E107" s="26">
        <v>3596</v>
      </c>
    </row>
    <row r="108" spans="1:5" s="18" customFormat="1" x14ac:dyDescent="0.2">
      <c r="A108" s="27" t="s">
        <v>62</v>
      </c>
      <c r="B108" s="27" t="s">
        <v>34</v>
      </c>
      <c r="C108" s="27"/>
      <c r="D108" s="29" t="s">
        <v>75</v>
      </c>
      <c r="E108" s="26">
        <f>E109</f>
        <v>17.899999999999999</v>
      </c>
    </row>
    <row r="109" spans="1:5" s="18" customFormat="1" x14ac:dyDescent="0.2">
      <c r="A109" s="27" t="s">
        <v>62</v>
      </c>
      <c r="B109" s="27" t="s">
        <v>34</v>
      </c>
      <c r="C109" s="27" t="s">
        <v>29</v>
      </c>
      <c r="D109" s="30" t="s">
        <v>44</v>
      </c>
      <c r="E109" s="26">
        <v>17.899999999999999</v>
      </c>
    </row>
    <row r="110" spans="1:5" s="18" customFormat="1" ht="25.5" x14ac:dyDescent="0.2">
      <c r="A110" s="27" t="s">
        <v>64</v>
      </c>
      <c r="B110" s="27"/>
      <c r="C110" s="27"/>
      <c r="D110" s="28" t="s">
        <v>65</v>
      </c>
      <c r="E110" s="26">
        <f>E111+E113+E116+E121</f>
        <v>545003.6</v>
      </c>
    </row>
    <row r="111" spans="1:5" s="18" customFormat="1" x14ac:dyDescent="0.2">
      <c r="A111" s="27" t="s">
        <v>64</v>
      </c>
      <c r="B111" s="27" t="s">
        <v>7</v>
      </c>
      <c r="C111" s="27"/>
      <c r="D111" s="29" t="s">
        <v>70</v>
      </c>
      <c r="E111" s="26">
        <f>E112</f>
        <v>1941.5</v>
      </c>
    </row>
    <row r="112" spans="1:5" s="18" customFormat="1" x14ac:dyDescent="0.2">
      <c r="A112" s="27" t="s">
        <v>64</v>
      </c>
      <c r="B112" s="27" t="s">
        <v>7</v>
      </c>
      <c r="C112" s="27" t="s">
        <v>20</v>
      </c>
      <c r="D112" s="30" t="s">
        <v>21</v>
      </c>
      <c r="E112" s="26">
        <v>1941.5</v>
      </c>
    </row>
    <row r="113" spans="1:5" s="18" customFormat="1" x14ac:dyDescent="0.2">
      <c r="A113" s="27" t="s">
        <v>64</v>
      </c>
      <c r="B113" s="27" t="s">
        <v>10</v>
      </c>
      <c r="C113" s="27"/>
      <c r="D113" s="29" t="s">
        <v>72</v>
      </c>
      <c r="E113" s="26">
        <f>SUM(E114:E115)</f>
        <v>335170.09999999998</v>
      </c>
    </row>
    <row r="114" spans="1:5" s="18" customFormat="1" x14ac:dyDescent="0.2">
      <c r="A114" s="27" t="s">
        <v>64</v>
      </c>
      <c r="B114" s="27" t="s">
        <v>10</v>
      </c>
      <c r="C114" s="27" t="s">
        <v>27</v>
      </c>
      <c r="D114" s="30" t="s">
        <v>28</v>
      </c>
      <c r="E114" s="26">
        <v>228401.2</v>
      </c>
    </row>
    <row r="115" spans="1:5" s="18" customFormat="1" x14ac:dyDescent="0.2">
      <c r="A115" s="27" t="s">
        <v>64</v>
      </c>
      <c r="B115" s="27" t="s">
        <v>10</v>
      </c>
      <c r="C115" s="27" t="s">
        <v>23</v>
      </c>
      <c r="D115" s="30" t="s">
        <v>66</v>
      </c>
      <c r="E115" s="26">
        <v>106768.9</v>
      </c>
    </row>
    <row r="116" spans="1:5" s="18" customFormat="1" x14ac:dyDescent="0.2">
      <c r="A116" s="27" t="s">
        <v>64</v>
      </c>
      <c r="B116" s="27" t="s">
        <v>29</v>
      </c>
      <c r="C116" s="27"/>
      <c r="D116" s="29" t="s">
        <v>73</v>
      </c>
      <c r="E116" s="26">
        <f>SUM(E117:E120)</f>
        <v>207863.49999999997</v>
      </c>
    </row>
    <row r="117" spans="1:5" s="18" customFormat="1" x14ac:dyDescent="0.2">
      <c r="A117" s="27" t="s">
        <v>64</v>
      </c>
      <c r="B117" s="27" t="s">
        <v>29</v>
      </c>
      <c r="C117" s="27" t="s">
        <v>7</v>
      </c>
      <c r="D117" s="30" t="s">
        <v>54</v>
      </c>
      <c r="E117" s="26">
        <v>98450.2</v>
      </c>
    </row>
    <row r="118" spans="1:5" s="18" customFormat="1" x14ac:dyDescent="0.2">
      <c r="A118" s="27" t="s">
        <v>64</v>
      </c>
      <c r="B118" s="27" t="s">
        <v>29</v>
      </c>
      <c r="C118" s="27" t="s">
        <v>15</v>
      </c>
      <c r="D118" s="30" t="s">
        <v>67</v>
      </c>
      <c r="E118" s="26">
        <v>23149.7</v>
      </c>
    </row>
    <row r="119" spans="1:5" s="18" customFormat="1" x14ac:dyDescent="0.2">
      <c r="A119" s="27" t="s">
        <v>64</v>
      </c>
      <c r="B119" s="27" t="s">
        <v>29</v>
      </c>
      <c r="C119" s="27" t="s">
        <v>8</v>
      </c>
      <c r="D119" s="30" t="s">
        <v>68</v>
      </c>
      <c r="E119" s="26">
        <v>68196.7</v>
      </c>
    </row>
    <row r="120" spans="1:5" s="18" customFormat="1" x14ac:dyDescent="0.2">
      <c r="A120" s="27" t="s">
        <v>64</v>
      </c>
      <c r="B120" s="27" t="s">
        <v>29</v>
      </c>
      <c r="C120" s="27" t="s">
        <v>29</v>
      </c>
      <c r="D120" s="30" t="s">
        <v>69</v>
      </c>
      <c r="E120" s="26">
        <v>18066.900000000001</v>
      </c>
    </row>
    <row r="121" spans="1:5" s="18" customFormat="1" x14ac:dyDescent="0.2">
      <c r="A121" s="27" t="s">
        <v>64</v>
      </c>
      <c r="B121" s="27" t="s">
        <v>34</v>
      </c>
      <c r="C121" s="27"/>
      <c r="D121" s="29" t="s">
        <v>75</v>
      </c>
      <c r="E121" s="26">
        <f>E122</f>
        <v>28.5</v>
      </c>
    </row>
    <row r="122" spans="1:5" s="18" customFormat="1" x14ac:dyDescent="0.2">
      <c r="A122" s="27" t="s">
        <v>64</v>
      </c>
      <c r="B122" s="27" t="s">
        <v>34</v>
      </c>
      <c r="C122" s="27" t="s">
        <v>29</v>
      </c>
      <c r="D122" s="30" t="s">
        <v>44</v>
      </c>
      <c r="E122" s="26">
        <v>28.5</v>
      </c>
    </row>
    <row r="123" spans="1:5" s="18" customFormat="1" ht="12.75" customHeight="1" x14ac:dyDescent="0.2">
      <c r="E123" s="20"/>
    </row>
    <row r="124" spans="1:5" s="18" customFormat="1" ht="12.75" customHeight="1" x14ac:dyDescent="0.2">
      <c r="E124" s="20"/>
    </row>
    <row r="125" spans="1:5" s="18" customFormat="1" ht="12.75" customHeight="1" x14ac:dyDescent="0.2">
      <c r="E125" s="20"/>
    </row>
    <row r="126" spans="1:5" s="18" customFormat="1" ht="12.75" customHeight="1" x14ac:dyDescent="0.2">
      <c r="E126" s="20"/>
    </row>
    <row r="127" spans="1:5" s="18" customFormat="1" ht="12.75" customHeight="1" x14ac:dyDescent="0.2">
      <c r="E127" s="20"/>
    </row>
    <row r="128" spans="1:5" s="18" customFormat="1" ht="12.75" customHeight="1" x14ac:dyDescent="0.2">
      <c r="E128" s="20"/>
    </row>
    <row r="129" spans="5:5" s="18" customFormat="1" ht="12.75" customHeight="1" x14ac:dyDescent="0.2">
      <c r="E129" s="20"/>
    </row>
    <row r="130" spans="5:5" s="18" customFormat="1" ht="12.75" customHeight="1" x14ac:dyDescent="0.2">
      <c r="E130" s="20"/>
    </row>
    <row r="131" spans="5:5" s="18" customFormat="1" ht="12.75" customHeight="1" x14ac:dyDescent="0.2">
      <c r="E131" s="20"/>
    </row>
    <row r="132" spans="5:5" s="18" customFormat="1" ht="12.75" customHeight="1" x14ac:dyDescent="0.2">
      <c r="E132" s="20"/>
    </row>
    <row r="133" spans="5:5" s="18" customFormat="1" ht="12.75" customHeight="1" x14ac:dyDescent="0.2">
      <c r="E133" s="20"/>
    </row>
    <row r="134" spans="5:5" s="18" customFormat="1" ht="12.75" customHeight="1" x14ac:dyDescent="0.2">
      <c r="E134" s="20"/>
    </row>
    <row r="135" spans="5:5" s="18" customFormat="1" ht="12.75" customHeight="1" x14ac:dyDescent="0.2">
      <c r="E135" s="20"/>
    </row>
    <row r="136" spans="5:5" s="18" customFormat="1" ht="12.75" customHeight="1" x14ac:dyDescent="0.2">
      <c r="E136" s="20"/>
    </row>
    <row r="137" spans="5:5" s="18" customFormat="1" ht="12.75" customHeight="1" x14ac:dyDescent="0.2">
      <c r="E137" s="20"/>
    </row>
    <row r="138" spans="5:5" s="18" customFormat="1" ht="12.75" customHeight="1" x14ac:dyDescent="0.2">
      <c r="E138" s="20"/>
    </row>
    <row r="139" spans="5:5" s="18" customFormat="1" ht="12.75" customHeight="1" x14ac:dyDescent="0.2">
      <c r="E139" s="20"/>
    </row>
    <row r="140" spans="5:5" s="18" customFormat="1" ht="12.75" customHeight="1" x14ac:dyDescent="0.2">
      <c r="E140" s="20"/>
    </row>
    <row r="141" spans="5:5" s="18" customFormat="1" ht="12.75" customHeight="1" x14ac:dyDescent="0.2">
      <c r="E141" s="20"/>
    </row>
    <row r="142" spans="5:5" s="18" customFormat="1" ht="12.75" customHeight="1" x14ac:dyDescent="0.2">
      <c r="E142" s="20"/>
    </row>
    <row r="143" spans="5:5" s="18" customFormat="1" ht="12.75" customHeight="1" x14ac:dyDescent="0.2">
      <c r="E143" s="20"/>
    </row>
    <row r="144" spans="5:5" s="18" customFormat="1" ht="12.75" customHeight="1" x14ac:dyDescent="0.2">
      <c r="E144" s="20"/>
    </row>
    <row r="145" spans="5:5" s="18" customFormat="1" ht="12.75" customHeight="1" x14ac:dyDescent="0.2">
      <c r="E145" s="20"/>
    </row>
    <row r="146" spans="5:5" s="18" customFormat="1" ht="12.75" customHeight="1" x14ac:dyDescent="0.2">
      <c r="E146" s="20"/>
    </row>
    <row r="147" spans="5:5" s="18" customFormat="1" ht="12.75" customHeight="1" x14ac:dyDescent="0.2">
      <c r="E147" s="20"/>
    </row>
    <row r="148" spans="5:5" s="18" customFormat="1" ht="12.75" customHeight="1" x14ac:dyDescent="0.2">
      <c r="E148" s="20"/>
    </row>
    <row r="149" spans="5:5" s="18" customFormat="1" ht="12.75" customHeight="1" x14ac:dyDescent="0.2">
      <c r="E149" s="20"/>
    </row>
    <row r="150" spans="5:5" s="18" customFormat="1" ht="12.75" customHeight="1" x14ac:dyDescent="0.2">
      <c r="E150" s="20"/>
    </row>
    <row r="151" spans="5:5" s="18" customFormat="1" ht="12.75" customHeight="1" x14ac:dyDescent="0.2">
      <c r="E151" s="20"/>
    </row>
    <row r="152" spans="5:5" s="18" customFormat="1" ht="12.75" customHeight="1" x14ac:dyDescent="0.2">
      <c r="E152" s="20"/>
    </row>
    <row r="153" spans="5:5" s="18" customFormat="1" ht="12.75" customHeight="1" x14ac:dyDescent="0.2">
      <c r="E153" s="20"/>
    </row>
    <row r="154" spans="5:5" s="18" customFormat="1" ht="12.75" customHeight="1" x14ac:dyDescent="0.2">
      <c r="E154" s="20"/>
    </row>
    <row r="155" spans="5:5" s="18" customFormat="1" ht="12.75" customHeight="1" x14ac:dyDescent="0.2">
      <c r="E155" s="20"/>
    </row>
    <row r="156" spans="5:5" s="18" customFormat="1" ht="12.75" customHeight="1" x14ac:dyDescent="0.2">
      <c r="E156" s="20"/>
    </row>
    <row r="157" spans="5:5" s="18" customFormat="1" ht="12.75" customHeight="1" x14ac:dyDescent="0.2">
      <c r="E157" s="20"/>
    </row>
    <row r="158" spans="5:5" s="18" customFormat="1" ht="12.75" customHeight="1" x14ac:dyDescent="0.2">
      <c r="E158" s="20"/>
    </row>
    <row r="159" spans="5:5" s="18" customFormat="1" ht="12.75" customHeight="1" x14ac:dyDescent="0.2">
      <c r="E159" s="20"/>
    </row>
    <row r="160" spans="5:5" s="18" customFormat="1" ht="12.75" customHeight="1" x14ac:dyDescent="0.2">
      <c r="E160" s="20"/>
    </row>
    <row r="161" spans="5:5" s="18" customFormat="1" ht="12.75" customHeight="1" x14ac:dyDescent="0.2">
      <c r="E161" s="20"/>
    </row>
    <row r="162" spans="5:5" s="18" customFormat="1" ht="12.75" customHeight="1" x14ac:dyDescent="0.2">
      <c r="E162" s="20"/>
    </row>
    <row r="163" spans="5:5" s="18" customFormat="1" ht="12.75" customHeight="1" x14ac:dyDescent="0.2">
      <c r="E163" s="20"/>
    </row>
    <row r="164" spans="5:5" s="18" customFormat="1" ht="12.75" customHeight="1" x14ac:dyDescent="0.2">
      <c r="E164" s="20"/>
    </row>
    <row r="165" spans="5:5" s="18" customFormat="1" ht="12.75" customHeight="1" x14ac:dyDescent="0.2">
      <c r="E165" s="20"/>
    </row>
    <row r="166" spans="5:5" s="18" customFormat="1" ht="12.75" customHeight="1" x14ac:dyDescent="0.2">
      <c r="E166" s="20"/>
    </row>
    <row r="167" spans="5:5" s="18" customFormat="1" ht="12.75" customHeight="1" x14ac:dyDescent="0.2">
      <c r="E167" s="20"/>
    </row>
    <row r="168" spans="5:5" s="18" customFormat="1" ht="12.75" customHeight="1" x14ac:dyDescent="0.2">
      <c r="E168" s="20"/>
    </row>
    <row r="169" spans="5:5" s="18" customFormat="1" ht="12.75" customHeight="1" x14ac:dyDescent="0.2">
      <c r="E169" s="20"/>
    </row>
    <row r="170" spans="5:5" s="18" customFormat="1" ht="12.75" customHeight="1" x14ac:dyDescent="0.2">
      <c r="E170" s="20"/>
    </row>
    <row r="171" spans="5:5" s="18" customFormat="1" ht="12.75" customHeight="1" x14ac:dyDescent="0.2">
      <c r="E171" s="20"/>
    </row>
    <row r="172" spans="5:5" s="18" customFormat="1" ht="12.75" customHeight="1" x14ac:dyDescent="0.2">
      <c r="E172" s="20"/>
    </row>
    <row r="173" spans="5:5" s="18" customFormat="1" ht="12.75" customHeight="1" x14ac:dyDescent="0.2">
      <c r="E173" s="20"/>
    </row>
    <row r="174" spans="5:5" s="18" customFormat="1" ht="12.75" customHeight="1" x14ac:dyDescent="0.2">
      <c r="E174" s="20"/>
    </row>
    <row r="175" spans="5:5" s="18" customFormat="1" ht="12.75" customHeight="1" x14ac:dyDescent="0.2">
      <c r="E175" s="20"/>
    </row>
    <row r="176" spans="5:5" s="18" customFormat="1" ht="12.75" customHeight="1" x14ac:dyDescent="0.2">
      <c r="E176" s="20"/>
    </row>
    <row r="177" spans="5:5" s="18" customFormat="1" ht="12.75" customHeight="1" x14ac:dyDescent="0.2">
      <c r="E177" s="20"/>
    </row>
    <row r="178" spans="5:5" s="18" customFormat="1" ht="12.75" customHeight="1" x14ac:dyDescent="0.2">
      <c r="E178" s="20"/>
    </row>
    <row r="179" spans="5:5" s="18" customFormat="1" ht="12.75" customHeight="1" x14ac:dyDescent="0.2">
      <c r="E179" s="20"/>
    </row>
    <row r="180" spans="5:5" s="18" customFormat="1" ht="12.75" customHeight="1" x14ac:dyDescent="0.2">
      <c r="E180" s="20"/>
    </row>
    <row r="181" spans="5:5" s="18" customFormat="1" ht="12.75" customHeight="1" x14ac:dyDescent="0.2">
      <c r="E181" s="20"/>
    </row>
    <row r="182" spans="5:5" s="18" customFormat="1" ht="12.75" customHeight="1" x14ac:dyDescent="0.2">
      <c r="E182" s="20"/>
    </row>
    <row r="183" spans="5:5" s="18" customFormat="1" ht="12.75" customHeight="1" x14ac:dyDescent="0.2">
      <c r="E183" s="20"/>
    </row>
    <row r="184" spans="5:5" s="18" customFormat="1" ht="12.75" customHeight="1" x14ac:dyDescent="0.2">
      <c r="E184" s="20"/>
    </row>
    <row r="185" spans="5:5" s="18" customFormat="1" ht="12.75" customHeight="1" x14ac:dyDescent="0.2">
      <c r="E185" s="20"/>
    </row>
    <row r="186" spans="5:5" s="18" customFormat="1" ht="12.75" customHeight="1" x14ac:dyDescent="0.2">
      <c r="E186" s="20"/>
    </row>
    <row r="187" spans="5:5" s="18" customFormat="1" ht="12.75" customHeight="1" x14ac:dyDescent="0.2">
      <c r="E187" s="20"/>
    </row>
    <row r="188" spans="5:5" s="18" customFormat="1" ht="12.75" customHeight="1" x14ac:dyDescent="0.2">
      <c r="E188" s="20"/>
    </row>
    <row r="189" spans="5:5" s="18" customFormat="1" ht="12.75" customHeight="1" x14ac:dyDescent="0.2">
      <c r="E189" s="20"/>
    </row>
    <row r="190" spans="5:5" s="18" customFormat="1" ht="12.75" customHeight="1" x14ac:dyDescent="0.2">
      <c r="E190" s="20"/>
    </row>
    <row r="191" spans="5:5" s="18" customFormat="1" ht="12.75" customHeight="1" x14ac:dyDescent="0.2">
      <c r="E191" s="20"/>
    </row>
    <row r="192" spans="5:5" s="18" customFormat="1" ht="12.75" customHeight="1" x14ac:dyDescent="0.2">
      <c r="E192" s="20"/>
    </row>
    <row r="193" spans="5:5" s="18" customFormat="1" ht="12.75" customHeight="1" x14ac:dyDescent="0.2">
      <c r="E193" s="20"/>
    </row>
    <row r="194" spans="5:5" s="18" customFormat="1" ht="12.75" customHeight="1" x14ac:dyDescent="0.2">
      <c r="E194" s="20"/>
    </row>
    <row r="195" spans="5:5" s="18" customFormat="1" ht="12.75" customHeight="1" x14ac:dyDescent="0.2">
      <c r="E195" s="20"/>
    </row>
    <row r="196" spans="5:5" s="18" customFormat="1" ht="12.75" customHeight="1" x14ac:dyDescent="0.2">
      <c r="E196" s="20"/>
    </row>
    <row r="197" spans="5:5" s="18" customFormat="1" ht="12.75" customHeight="1" x14ac:dyDescent="0.2">
      <c r="E197" s="20"/>
    </row>
    <row r="198" spans="5:5" s="18" customFormat="1" ht="12.75" customHeight="1" x14ac:dyDescent="0.2">
      <c r="E198" s="20"/>
    </row>
    <row r="199" spans="5:5" s="18" customFormat="1" ht="12.75" customHeight="1" x14ac:dyDescent="0.2">
      <c r="E199" s="20"/>
    </row>
    <row r="200" spans="5:5" s="18" customFormat="1" ht="12.75" customHeight="1" x14ac:dyDescent="0.2">
      <c r="E200" s="20"/>
    </row>
    <row r="201" spans="5:5" s="18" customFormat="1" ht="12.75" customHeight="1" x14ac:dyDescent="0.2">
      <c r="E201" s="20"/>
    </row>
    <row r="202" spans="5:5" s="18" customFormat="1" ht="12.75" customHeight="1" x14ac:dyDescent="0.2">
      <c r="E202" s="20"/>
    </row>
    <row r="203" spans="5:5" s="18" customFormat="1" ht="12.75" customHeight="1" x14ac:dyDescent="0.2">
      <c r="E203" s="20"/>
    </row>
    <row r="204" spans="5:5" s="18" customFormat="1" ht="12.75" customHeight="1" x14ac:dyDescent="0.2">
      <c r="E204" s="20"/>
    </row>
    <row r="205" spans="5:5" s="18" customFormat="1" ht="12.75" customHeight="1" x14ac:dyDescent="0.2">
      <c r="E205" s="20"/>
    </row>
    <row r="206" spans="5:5" s="18" customFormat="1" ht="12.75" customHeight="1" x14ac:dyDescent="0.2">
      <c r="E206" s="20"/>
    </row>
    <row r="207" spans="5:5" s="18" customFormat="1" ht="12.75" customHeight="1" x14ac:dyDescent="0.2">
      <c r="E207" s="20"/>
    </row>
    <row r="208" spans="5:5" s="18" customFormat="1" ht="12.75" customHeight="1" x14ac:dyDescent="0.2">
      <c r="E208" s="20"/>
    </row>
    <row r="209" spans="5:5" s="18" customFormat="1" ht="12.75" customHeight="1" x14ac:dyDescent="0.2">
      <c r="E209" s="20"/>
    </row>
    <row r="210" spans="5:5" s="18" customFormat="1" ht="12.75" customHeight="1" x14ac:dyDescent="0.2">
      <c r="E210" s="20"/>
    </row>
    <row r="211" spans="5:5" s="18" customFormat="1" ht="12.75" customHeight="1" x14ac:dyDescent="0.2">
      <c r="E211" s="20"/>
    </row>
    <row r="212" spans="5:5" s="18" customFormat="1" ht="12.75" customHeight="1" x14ac:dyDescent="0.2">
      <c r="E212" s="20"/>
    </row>
    <row r="213" spans="5:5" s="18" customFormat="1" ht="12.75" customHeight="1" x14ac:dyDescent="0.2">
      <c r="E213" s="20"/>
    </row>
    <row r="214" spans="5:5" s="18" customFormat="1" ht="12.75" customHeight="1" x14ac:dyDescent="0.2">
      <c r="E214" s="20"/>
    </row>
    <row r="215" spans="5:5" s="18" customFormat="1" ht="12.75" customHeight="1" x14ac:dyDescent="0.2">
      <c r="E215" s="20"/>
    </row>
    <row r="216" spans="5:5" s="18" customFormat="1" ht="12.75" customHeight="1" x14ac:dyDescent="0.2">
      <c r="E216" s="20"/>
    </row>
    <row r="217" spans="5:5" s="18" customFormat="1" ht="12.75" customHeight="1" x14ac:dyDescent="0.2">
      <c r="E217" s="20"/>
    </row>
    <row r="218" spans="5:5" s="18" customFormat="1" ht="12.75" customHeight="1" x14ac:dyDescent="0.2">
      <c r="E218" s="20"/>
    </row>
    <row r="219" spans="5:5" s="18" customFormat="1" ht="12.75" customHeight="1" x14ac:dyDescent="0.2">
      <c r="E219" s="20"/>
    </row>
    <row r="220" spans="5:5" s="18" customFormat="1" ht="12.75" customHeight="1" x14ac:dyDescent="0.2">
      <c r="E220" s="20"/>
    </row>
    <row r="221" spans="5:5" s="18" customFormat="1" ht="12.75" customHeight="1" x14ac:dyDescent="0.2">
      <c r="E221" s="20"/>
    </row>
    <row r="222" spans="5:5" s="18" customFormat="1" ht="12.75" customHeight="1" x14ac:dyDescent="0.2">
      <c r="E222" s="20"/>
    </row>
    <row r="223" spans="5:5" s="18" customFormat="1" ht="12.75" customHeight="1" x14ac:dyDescent="0.2">
      <c r="E223" s="20"/>
    </row>
    <row r="224" spans="5:5" s="18" customFormat="1" ht="12.75" customHeight="1" x14ac:dyDescent="0.2">
      <c r="E224" s="20"/>
    </row>
    <row r="225" spans="5:5" s="18" customFormat="1" ht="12.75" customHeight="1" x14ac:dyDescent="0.2">
      <c r="E225" s="20"/>
    </row>
    <row r="226" spans="5:5" s="18" customFormat="1" ht="12.75" customHeight="1" x14ac:dyDescent="0.2">
      <c r="E226" s="20"/>
    </row>
    <row r="227" spans="5:5" s="18" customFormat="1" ht="12.75" customHeight="1" x14ac:dyDescent="0.2">
      <c r="E227" s="20"/>
    </row>
    <row r="228" spans="5:5" s="18" customFormat="1" ht="12.75" customHeight="1" x14ac:dyDescent="0.2">
      <c r="E228" s="20"/>
    </row>
    <row r="229" spans="5:5" s="18" customFormat="1" ht="12.75" customHeight="1" x14ac:dyDescent="0.2">
      <c r="E229" s="20"/>
    </row>
    <row r="230" spans="5:5" s="18" customFormat="1" ht="12.75" customHeight="1" x14ac:dyDescent="0.2">
      <c r="E230" s="20"/>
    </row>
    <row r="231" spans="5:5" s="18" customFormat="1" ht="12.75" customHeight="1" x14ac:dyDescent="0.2">
      <c r="E231" s="20"/>
    </row>
    <row r="232" spans="5:5" s="18" customFormat="1" ht="12.75" customHeight="1" x14ac:dyDescent="0.2">
      <c r="E232" s="20"/>
    </row>
    <row r="233" spans="5:5" s="18" customFormat="1" ht="12.75" customHeight="1" x14ac:dyDescent="0.2">
      <c r="E233" s="20"/>
    </row>
    <row r="234" spans="5:5" s="18" customFormat="1" ht="12.75" customHeight="1" x14ac:dyDescent="0.2">
      <c r="E234" s="20"/>
    </row>
    <row r="235" spans="5:5" s="18" customFormat="1" ht="12.75" customHeight="1" x14ac:dyDescent="0.2">
      <c r="E235" s="20"/>
    </row>
    <row r="236" spans="5:5" s="18" customFormat="1" ht="12.75" customHeight="1" x14ac:dyDescent="0.2">
      <c r="E236" s="20"/>
    </row>
    <row r="237" spans="5:5" s="18" customFormat="1" ht="12.75" customHeight="1" x14ac:dyDescent="0.2">
      <c r="E237" s="20"/>
    </row>
    <row r="238" spans="5:5" s="18" customFormat="1" ht="12.75" customHeight="1" x14ac:dyDescent="0.2">
      <c r="E238" s="20"/>
    </row>
    <row r="239" spans="5:5" s="18" customFormat="1" ht="12.75" customHeight="1" x14ac:dyDescent="0.2">
      <c r="E239" s="20"/>
    </row>
    <row r="240" spans="5:5" s="18" customFormat="1" ht="12.75" customHeight="1" x14ac:dyDescent="0.2">
      <c r="E240" s="20"/>
    </row>
    <row r="241" spans="5:5" s="18" customFormat="1" ht="12.75" customHeight="1" x14ac:dyDescent="0.2">
      <c r="E241" s="20"/>
    </row>
    <row r="242" spans="5:5" s="18" customFormat="1" ht="12.75" customHeight="1" x14ac:dyDescent="0.2">
      <c r="E242" s="20"/>
    </row>
    <row r="243" spans="5:5" s="18" customFormat="1" ht="12.75" customHeight="1" x14ac:dyDescent="0.2">
      <c r="E243" s="20"/>
    </row>
    <row r="244" spans="5:5" s="18" customFormat="1" ht="12.75" customHeight="1" x14ac:dyDescent="0.2">
      <c r="E244" s="20"/>
    </row>
    <row r="245" spans="5:5" s="18" customFormat="1" ht="12.75" customHeight="1" x14ac:dyDescent="0.2">
      <c r="E245" s="20"/>
    </row>
    <row r="246" spans="5:5" s="18" customFormat="1" ht="12.75" customHeight="1" x14ac:dyDescent="0.2">
      <c r="E246" s="20"/>
    </row>
    <row r="247" spans="5:5" s="18" customFormat="1" ht="12.75" customHeight="1" x14ac:dyDescent="0.2">
      <c r="E247" s="20"/>
    </row>
    <row r="248" spans="5:5" s="18" customFormat="1" ht="12.75" customHeight="1" x14ac:dyDescent="0.2">
      <c r="E248" s="20"/>
    </row>
    <row r="249" spans="5:5" s="18" customFormat="1" ht="12.75" customHeight="1" x14ac:dyDescent="0.2">
      <c r="E249" s="20"/>
    </row>
    <row r="250" spans="5:5" s="18" customFormat="1" ht="12.75" customHeight="1" x14ac:dyDescent="0.2">
      <c r="E250" s="20"/>
    </row>
    <row r="251" spans="5:5" s="18" customFormat="1" ht="12.75" customHeight="1" x14ac:dyDescent="0.2">
      <c r="E251" s="20"/>
    </row>
    <row r="252" spans="5:5" s="18" customFormat="1" ht="12.75" customHeight="1" x14ac:dyDescent="0.2">
      <c r="E252" s="20"/>
    </row>
    <row r="253" spans="5:5" s="18" customFormat="1" ht="12.75" customHeight="1" x14ac:dyDescent="0.2">
      <c r="E253" s="20"/>
    </row>
    <row r="254" spans="5:5" s="18" customFormat="1" ht="12.75" customHeight="1" x14ac:dyDescent="0.2">
      <c r="E254" s="20"/>
    </row>
    <row r="255" spans="5:5" s="18" customFormat="1" ht="12.75" customHeight="1" x14ac:dyDescent="0.2">
      <c r="E255" s="20"/>
    </row>
    <row r="256" spans="5:5" s="18" customFormat="1" ht="12.75" customHeight="1" x14ac:dyDescent="0.2">
      <c r="E256" s="20"/>
    </row>
    <row r="257" spans="5:5" s="18" customFormat="1" ht="12.75" customHeight="1" x14ac:dyDescent="0.2">
      <c r="E257" s="20"/>
    </row>
    <row r="258" spans="5:5" s="18" customFormat="1" ht="12.75" customHeight="1" x14ac:dyDescent="0.2">
      <c r="E258" s="20"/>
    </row>
    <row r="259" spans="5:5" s="18" customFormat="1" ht="12.75" customHeight="1" x14ac:dyDescent="0.2">
      <c r="E259" s="20"/>
    </row>
    <row r="260" spans="5:5" s="18" customFormat="1" ht="12.75" customHeight="1" x14ac:dyDescent="0.2">
      <c r="E260" s="20"/>
    </row>
    <row r="261" spans="5:5" s="18" customFormat="1" ht="12.75" customHeight="1" x14ac:dyDescent="0.2">
      <c r="E261" s="20"/>
    </row>
    <row r="262" spans="5:5" s="18" customFormat="1" ht="12.75" customHeight="1" x14ac:dyDescent="0.2">
      <c r="E262" s="20"/>
    </row>
    <row r="263" spans="5:5" s="18" customFormat="1" ht="12.75" customHeight="1" x14ac:dyDescent="0.2">
      <c r="E263" s="20"/>
    </row>
    <row r="264" spans="5:5" s="18" customFormat="1" ht="12.75" customHeight="1" x14ac:dyDescent="0.2">
      <c r="E264" s="20"/>
    </row>
    <row r="265" spans="5:5" s="18" customFormat="1" ht="12.75" customHeight="1" x14ac:dyDescent="0.2">
      <c r="E265" s="20"/>
    </row>
    <row r="266" spans="5:5" s="18" customFormat="1" ht="12.75" customHeight="1" x14ac:dyDescent="0.2">
      <c r="E266" s="20"/>
    </row>
    <row r="267" spans="5:5" s="18" customFormat="1" ht="12.75" customHeight="1" x14ac:dyDescent="0.2">
      <c r="E267" s="20"/>
    </row>
    <row r="268" spans="5:5" s="18" customFormat="1" ht="12.75" customHeight="1" x14ac:dyDescent="0.2">
      <c r="E268" s="20"/>
    </row>
    <row r="269" spans="5:5" s="18" customFormat="1" ht="12.75" customHeight="1" x14ac:dyDescent="0.2">
      <c r="E269" s="20"/>
    </row>
    <row r="270" spans="5:5" s="18" customFormat="1" ht="12.75" customHeight="1" x14ac:dyDescent="0.2">
      <c r="E270" s="20"/>
    </row>
    <row r="271" spans="5:5" s="18" customFormat="1" ht="12.75" customHeight="1" x14ac:dyDescent="0.2">
      <c r="E271" s="20"/>
    </row>
    <row r="272" spans="5:5" s="18" customFormat="1" ht="12.75" customHeight="1" x14ac:dyDescent="0.2">
      <c r="E272" s="20"/>
    </row>
    <row r="273" spans="5:5" s="18" customFormat="1" ht="12.75" customHeight="1" x14ac:dyDescent="0.2">
      <c r="E273" s="20"/>
    </row>
    <row r="274" spans="5:5" s="18" customFormat="1" ht="12.75" customHeight="1" x14ac:dyDescent="0.2">
      <c r="E274" s="20"/>
    </row>
    <row r="275" spans="5:5" s="18" customFormat="1" ht="12.75" customHeight="1" x14ac:dyDescent="0.2">
      <c r="E275" s="20"/>
    </row>
    <row r="276" spans="5:5" s="18" customFormat="1" ht="12.75" customHeight="1" x14ac:dyDescent="0.2">
      <c r="E276" s="20"/>
    </row>
    <row r="277" spans="5:5" s="18" customFormat="1" ht="12.75" customHeight="1" x14ac:dyDescent="0.2">
      <c r="E277" s="20"/>
    </row>
    <row r="278" spans="5:5" s="18" customFormat="1" ht="12.75" customHeight="1" x14ac:dyDescent="0.2">
      <c r="E278" s="20"/>
    </row>
    <row r="279" spans="5:5" s="18" customFormat="1" ht="12.75" customHeight="1" x14ac:dyDescent="0.2">
      <c r="E279" s="20"/>
    </row>
    <row r="280" spans="5:5" s="18" customFormat="1" ht="12.75" customHeight="1" x14ac:dyDescent="0.2">
      <c r="E280" s="20"/>
    </row>
    <row r="281" spans="5:5" s="18" customFormat="1" ht="12.75" customHeight="1" x14ac:dyDescent="0.2">
      <c r="E281" s="20"/>
    </row>
    <row r="282" spans="5:5" s="18" customFormat="1" ht="12.75" customHeight="1" x14ac:dyDescent="0.2">
      <c r="E282" s="20"/>
    </row>
    <row r="283" spans="5:5" s="18" customFormat="1" ht="12.75" customHeight="1" x14ac:dyDescent="0.2">
      <c r="E283" s="20"/>
    </row>
    <row r="284" spans="5:5" s="18" customFormat="1" ht="12.75" customHeight="1" x14ac:dyDescent="0.2">
      <c r="E284" s="20"/>
    </row>
    <row r="285" spans="5:5" s="18" customFormat="1" ht="12.75" customHeight="1" x14ac:dyDescent="0.2">
      <c r="E285" s="20"/>
    </row>
    <row r="286" spans="5:5" s="18" customFormat="1" ht="12.75" customHeight="1" x14ac:dyDescent="0.2">
      <c r="E286" s="20"/>
    </row>
    <row r="287" spans="5:5" s="18" customFormat="1" ht="12.75" customHeight="1" x14ac:dyDescent="0.2">
      <c r="E287" s="20"/>
    </row>
    <row r="288" spans="5:5" s="18" customFormat="1" ht="12.75" customHeight="1" x14ac:dyDescent="0.2">
      <c r="E288" s="20"/>
    </row>
    <row r="289" spans="5:5" s="18" customFormat="1" ht="12.75" customHeight="1" x14ac:dyDescent="0.2">
      <c r="E289" s="20"/>
    </row>
    <row r="290" spans="5:5" s="18" customFormat="1" ht="12.75" customHeight="1" x14ac:dyDescent="0.2">
      <c r="E290" s="20"/>
    </row>
    <row r="291" spans="5:5" s="18" customFormat="1" ht="12.75" customHeight="1" x14ac:dyDescent="0.2">
      <c r="E291" s="20"/>
    </row>
    <row r="292" spans="5:5" s="18" customFormat="1" ht="12.75" customHeight="1" x14ac:dyDescent="0.2">
      <c r="E292" s="20"/>
    </row>
    <row r="293" spans="5:5" s="18" customFormat="1" ht="12.75" customHeight="1" x14ac:dyDescent="0.2">
      <c r="E293" s="20"/>
    </row>
    <row r="294" spans="5:5" s="18" customFormat="1" ht="12.75" customHeight="1" x14ac:dyDescent="0.2">
      <c r="E294" s="20"/>
    </row>
    <row r="295" spans="5:5" s="18" customFormat="1" ht="12.75" customHeight="1" x14ac:dyDescent="0.2">
      <c r="E295" s="20"/>
    </row>
  </sheetData>
  <mergeCells count="1">
    <mergeCell ref="A6:E6"/>
  </mergeCells>
  <pageMargins left="0.35433070866141736" right="0.15748031496062992" top="0.39370078740157483" bottom="0.39370078740157483" header="0.31496062992125984" footer="0.31496062992125984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Лаврентьева Татьяна Вячеславовна</cp:lastModifiedBy>
  <cp:lastPrinted>2022-10-13T09:39:45Z</cp:lastPrinted>
  <dcterms:created xsi:type="dcterms:W3CDTF">2019-04-08T04:42:48Z</dcterms:created>
  <dcterms:modified xsi:type="dcterms:W3CDTF">2022-10-18T07:24:23Z</dcterms:modified>
</cp:coreProperties>
</file>